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0412"/>
  <workbookPr showInkAnnotation="0" autoCompressPictures="0"/>
  <bookViews>
    <workbookView xWindow="4820" yWindow="60" windowWidth="30800" windowHeight="19040" tabRatio="500" activeTab="2"/>
  </bookViews>
  <sheets>
    <sheet name="10.12歳以下男子" sheetId="13" r:id="rId1"/>
    <sheet name="１４.16歳以下男子" sheetId="9" r:id="rId2"/>
    <sheet name="18歳以下男子" sheetId="22" r:id="rId3"/>
    <sheet name="１０.12歳以下女子" sheetId="11" r:id="rId4"/>
    <sheet name="１４.16歳以下女子" sheetId="21" r:id="rId5"/>
    <sheet name="18歳以下女子" sheetId="23" r:id="rId6"/>
    <sheet name="得点テーブルNEW" sheetId="4" r:id="rId7"/>
    <sheet name="ランキング規定" sheetId="12" r:id="rId8"/>
  </sheets>
  <externalReferences>
    <externalReference r:id="rId9"/>
    <externalReference r:id="rId10"/>
    <externalReference r:id="rId11"/>
    <externalReference r:id="rId12"/>
  </externalReferences>
  <definedNames>
    <definedName name="__xlnm.Print_Area_2">#REF!</definedName>
    <definedName name="__xlnm.Print_Area_3">#REF!</definedName>
    <definedName name="__xlnm.Print_Titles_2">#REF!</definedName>
    <definedName name="__xlnm.Print_Titles_3">#REF!</definedName>
    <definedName name="_1__xlnm.Print_Area_2" localSheetId="3">#REF!</definedName>
    <definedName name="_10Excel_BuiltIn_Print_Area_4_1">#REF!</definedName>
    <definedName name="_1Excel_BuiltIn_Print_Area_1_1">#REF!</definedName>
    <definedName name="_2__xlnm.Print_Area_2" localSheetId="7">[1]小学生男子!$B$2:$BA$5</definedName>
    <definedName name="_2Excel_BuiltIn_Print_Area_4_1">#REF!</definedName>
    <definedName name="_3__xlnm.Print_Area_2">#REF!</definedName>
    <definedName name="_4__xlnm.Print_Area_3">#REF!</definedName>
    <definedName name="_5__xlnm.Print_Titles_2" localSheetId="3">#REF!</definedName>
    <definedName name="_6__xlnm.Print_Titles_2" localSheetId="7">[1]小学生男子!$2:$5</definedName>
    <definedName name="_7__xlnm.Print_Titles_2">#REF!</definedName>
    <definedName name="_8__xlnm.Print_Titles_3">#REF!</definedName>
    <definedName name="_9Excel_BuiltIn_Print_Area_1_1">#REF!</definedName>
    <definedName name="_xlnm._FilterDatabase" localSheetId="3" hidden="1">'１０.12歳以下女子'!$B$3:$BP$4</definedName>
    <definedName name="_xlnm._FilterDatabase" localSheetId="0" hidden="1">'10.12歳以下男子'!$B$3:$AR$4</definedName>
    <definedName name="_xlnm._FilterDatabase" localSheetId="4" hidden="1">'１４.16歳以下女子'!$B$3:$BD$4</definedName>
    <definedName name="_xlnm._FilterDatabase" localSheetId="1" hidden="1">'１４.16歳以下男子'!$B$3:$CB$4</definedName>
    <definedName name="_xlnm._FilterDatabase" localSheetId="5" hidden="1">'18歳以下女子'!#REF!</definedName>
    <definedName name="_xlnm._FilterDatabase" localSheetId="2" hidden="1">'18歳以下男子'!#REF!</definedName>
    <definedName name="DANTAI">"#REF!"</definedName>
    <definedName name="Excel_BuiltIn_Print_Area_4" localSheetId="5">#REF!</definedName>
    <definedName name="Excel_BuiltIn_Print_Area_4" localSheetId="2">#REF!</definedName>
    <definedName name="Excel_BuiltIn_Print_Area_4">#REF!</definedName>
    <definedName name="KIJUN">"#REF!"</definedName>
    <definedName name="KOJIN">"#REF!"</definedName>
    <definedName name="POINT" localSheetId="3">#REF!</definedName>
    <definedName name="POINT" localSheetId="7">[1]得点テーブルNEW!$B$16:$G$61</definedName>
    <definedName name="POINT">得点テーブルNEW!$B$14:$H$62</definedName>
    <definedName name="_xlnm.Print_Area" localSheetId="3">'１０.12歳以下女子'!$A$1:$AG$10</definedName>
    <definedName name="_xlnm.Print_Area" localSheetId="0">'10.12歳以下男子'!$A$1:$AG$21</definedName>
    <definedName name="_xlnm.Print_Area" localSheetId="4">'１４.16歳以下女子'!$A$1:$AG$31</definedName>
    <definedName name="_xlnm.Print_Area" localSheetId="1">'１４.16歳以下男子'!$A$1:$AG$37</definedName>
    <definedName name="_xlnm.Print_Area" localSheetId="5">'18歳以下女子'!$A$1:$AF$4</definedName>
    <definedName name="_xlnm.Print_Area" localSheetId="2">'18歳以下男子'!$A$1:$AF$33</definedName>
    <definedName name="_xlnm.Print_Area" localSheetId="7">ランキング規定!$A$1:$T$48</definedName>
    <definedName name="_xlnm.Print_Titles" localSheetId="3">'１０.12歳以下女子'!$2:$4</definedName>
    <definedName name="_xlnm.Print_Titles" localSheetId="0">'10.12歳以下男子'!$3:$4</definedName>
    <definedName name="_xlnm.Print_Titles" localSheetId="4">'１４.16歳以下女子'!$3:$4</definedName>
    <definedName name="_xlnm.Print_Titles" localSheetId="1">'１４.16歳以下男子'!$2:$4</definedName>
    <definedName name="_xlnm.Print_Titles" localSheetId="5">'18歳以下女子'!#REF!</definedName>
    <definedName name="_xlnm.Print_Titles" localSheetId="2">'18歳以下男子'!#REF!</definedName>
  </definedNames>
  <calcPr calcId="140001" iterateDelta="1E-4" concurrentCalc="0"/>
  <extLst>
    <ext xmlns:mx="http://schemas.microsoft.com/office/mac/excel/2008/main" uri="{7523E5D3-25F3-A5E0-1632-64F254C22452}">
      <mx:ArchID Flags="2"/>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L6" i="21" l="1"/>
  <c r="M6" i="21"/>
  <c r="N6" i="21"/>
  <c r="O6" i="21"/>
  <c r="P6" i="21"/>
  <c r="Q6" i="21"/>
  <c r="R6" i="21"/>
  <c r="S6" i="21"/>
  <c r="T6" i="21"/>
  <c r="U6" i="21"/>
  <c r="V6" i="21"/>
  <c r="I6" i="21"/>
  <c r="J6" i="21"/>
  <c r="K6" i="21"/>
  <c r="H6" i="21"/>
  <c r="L5" i="21"/>
  <c r="M5" i="21"/>
  <c r="N5" i="21"/>
  <c r="O5" i="21"/>
  <c r="P5" i="21"/>
  <c r="Q5" i="21"/>
  <c r="R5" i="21"/>
  <c r="S5" i="21"/>
  <c r="T5" i="21"/>
  <c r="U5" i="21"/>
  <c r="V5" i="21"/>
  <c r="I5" i="21"/>
  <c r="J5" i="21"/>
  <c r="K5" i="21"/>
  <c r="H5" i="21"/>
  <c r="L7" i="21"/>
  <c r="M7" i="21"/>
  <c r="N7" i="21"/>
  <c r="O7" i="21"/>
  <c r="P7" i="21"/>
  <c r="Q7" i="21"/>
  <c r="R7" i="21"/>
  <c r="S7" i="21"/>
  <c r="T7" i="21"/>
  <c r="U7" i="21"/>
  <c r="V7" i="21"/>
  <c r="I7" i="21"/>
  <c r="J7" i="21"/>
  <c r="K7" i="21"/>
  <c r="H7" i="21"/>
  <c r="L8" i="21"/>
  <c r="M8" i="21"/>
  <c r="N8" i="21"/>
  <c r="O8" i="21"/>
  <c r="P8" i="21"/>
  <c r="Q8" i="21"/>
  <c r="R8" i="21"/>
  <c r="S8" i="21"/>
  <c r="T8" i="21"/>
  <c r="U8" i="21"/>
  <c r="V8" i="21"/>
  <c r="I8" i="21"/>
  <c r="J8" i="21"/>
  <c r="K8" i="21"/>
  <c r="H8" i="21"/>
  <c r="L9" i="21"/>
  <c r="M9" i="21"/>
  <c r="N9" i="21"/>
  <c r="O9" i="21"/>
  <c r="P9" i="21"/>
  <c r="Q9" i="21"/>
  <c r="R9" i="21"/>
  <c r="S9" i="21"/>
  <c r="T9" i="21"/>
  <c r="U9" i="21"/>
  <c r="V9" i="21"/>
  <c r="I9" i="21"/>
  <c r="J9" i="21"/>
  <c r="K9" i="21"/>
  <c r="H9" i="21"/>
  <c r="L10" i="21"/>
  <c r="M10" i="21"/>
  <c r="N10" i="21"/>
  <c r="O10" i="21"/>
  <c r="P10" i="21"/>
  <c r="Q10" i="21"/>
  <c r="R10" i="21"/>
  <c r="S10" i="21"/>
  <c r="T10" i="21"/>
  <c r="U10" i="21"/>
  <c r="V10" i="21"/>
  <c r="I10" i="21"/>
  <c r="J10" i="21"/>
  <c r="K10" i="21"/>
  <c r="H10" i="21"/>
  <c r="L11" i="21"/>
  <c r="M11" i="21"/>
  <c r="N11" i="21"/>
  <c r="O11" i="21"/>
  <c r="P11" i="21"/>
  <c r="Q11" i="21"/>
  <c r="R11" i="21"/>
  <c r="S11" i="21"/>
  <c r="T11" i="21"/>
  <c r="U11" i="21"/>
  <c r="V11" i="21"/>
  <c r="I11" i="21"/>
  <c r="J11" i="21"/>
  <c r="K11" i="21"/>
  <c r="H11" i="21"/>
  <c r="L12" i="21"/>
  <c r="M12" i="21"/>
  <c r="N12" i="21"/>
  <c r="O12" i="21"/>
  <c r="P12" i="21"/>
  <c r="Q12" i="21"/>
  <c r="R12" i="21"/>
  <c r="S12" i="21"/>
  <c r="T12" i="21"/>
  <c r="U12" i="21"/>
  <c r="V12" i="21"/>
  <c r="I12" i="21"/>
  <c r="J12" i="21"/>
  <c r="K12" i="21"/>
  <c r="H12" i="21"/>
  <c r="L13" i="21"/>
  <c r="M13" i="21"/>
  <c r="N13" i="21"/>
  <c r="O13" i="21"/>
  <c r="P13" i="21"/>
  <c r="Q13" i="21"/>
  <c r="R13" i="21"/>
  <c r="S13" i="21"/>
  <c r="T13" i="21"/>
  <c r="U13" i="21"/>
  <c r="V13" i="21"/>
  <c r="I13" i="21"/>
  <c r="J13" i="21"/>
  <c r="K13" i="21"/>
  <c r="H13" i="21"/>
  <c r="L14" i="21"/>
  <c r="M14" i="21"/>
  <c r="N14" i="21"/>
  <c r="O14" i="21"/>
  <c r="P14" i="21"/>
  <c r="Q14" i="21"/>
  <c r="R14" i="21"/>
  <c r="S14" i="21"/>
  <c r="T14" i="21"/>
  <c r="U14" i="21"/>
  <c r="V14" i="21"/>
  <c r="I14" i="21"/>
  <c r="J14" i="21"/>
  <c r="K14" i="21"/>
  <c r="H14" i="21"/>
  <c r="L15" i="21"/>
  <c r="M15" i="21"/>
  <c r="N15" i="21"/>
  <c r="O15" i="21"/>
  <c r="P15" i="21"/>
  <c r="Q15" i="21"/>
  <c r="R15" i="21"/>
  <c r="S15" i="21"/>
  <c r="T15" i="21"/>
  <c r="U15" i="21"/>
  <c r="V15" i="21"/>
  <c r="I15" i="21"/>
  <c r="J15" i="21"/>
  <c r="K15" i="21"/>
  <c r="H15" i="21"/>
  <c r="L16" i="21"/>
  <c r="M16" i="21"/>
  <c r="N16" i="21"/>
  <c r="O16" i="21"/>
  <c r="P16" i="21"/>
  <c r="Q16" i="21"/>
  <c r="R16" i="21"/>
  <c r="S16" i="21"/>
  <c r="T16" i="21"/>
  <c r="U16" i="21"/>
  <c r="V16" i="21"/>
  <c r="I16" i="21"/>
  <c r="J16" i="21"/>
  <c r="K16" i="21"/>
  <c r="H16" i="21"/>
  <c r="L17" i="21"/>
  <c r="M17" i="21"/>
  <c r="N17" i="21"/>
  <c r="O17" i="21"/>
  <c r="P17" i="21"/>
  <c r="Q17" i="21"/>
  <c r="R17" i="21"/>
  <c r="S17" i="21"/>
  <c r="T17" i="21"/>
  <c r="U17" i="21"/>
  <c r="V17" i="21"/>
  <c r="I17" i="21"/>
  <c r="J17" i="21"/>
  <c r="K17" i="21"/>
  <c r="H17" i="21"/>
  <c r="L18" i="21"/>
  <c r="M18" i="21"/>
  <c r="N18" i="21"/>
  <c r="O18" i="21"/>
  <c r="P18" i="21"/>
  <c r="Q18" i="21"/>
  <c r="R18" i="21"/>
  <c r="S18" i="21"/>
  <c r="T18" i="21"/>
  <c r="U18" i="21"/>
  <c r="V18" i="21"/>
  <c r="I18" i="21"/>
  <c r="J18" i="21"/>
  <c r="K18" i="21"/>
  <c r="H18" i="21"/>
  <c r="L19" i="21"/>
  <c r="M19" i="21"/>
  <c r="N19" i="21"/>
  <c r="O19" i="21"/>
  <c r="P19" i="21"/>
  <c r="Q19" i="21"/>
  <c r="R19" i="21"/>
  <c r="S19" i="21"/>
  <c r="T19" i="21"/>
  <c r="U19" i="21"/>
  <c r="V19" i="21"/>
  <c r="I19" i="21"/>
  <c r="J19" i="21"/>
  <c r="K19" i="21"/>
  <c r="H19" i="21"/>
  <c r="B6" i="21"/>
  <c r="B7" i="21"/>
  <c r="B8" i="21"/>
  <c r="B9" i="21"/>
  <c r="B10" i="21"/>
  <c r="B11" i="21"/>
  <c r="B12" i="21"/>
  <c r="B13" i="21"/>
  <c r="B14" i="21"/>
  <c r="B15" i="21"/>
  <c r="B16" i="21"/>
  <c r="B17" i="21"/>
  <c r="B18" i="21"/>
  <c r="B19" i="21"/>
  <c r="B5" i="21"/>
  <c r="V9" i="11"/>
  <c r="U9" i="11"/>
  <c r="T9" i="11"/>
  <c r="S9" i="11"/>
  <c r="R9" i="11"/>
  <c r="Q9" i="11"/>
  <c r="P9" i="11"/>
  <c r="O9" i="11"/>
  <c r="N9" i="11"/>
  <c r="L9" i="11"/>
  <c r="M9" i="11"/>
  <c r="I9" i="11"/>
  <c r="V21" i="11"/>
  <c r="U21" i="11"/>
  <c r="T21" i="11"/>
  <c r="S21" i="11"/>
  <c r="R21" i="11"/>
  <c r="Q21" i="11"/>
  <c r="P21" i="11"/>
  <c r="O21" i="11"/>
  <c r="N21" i="11"/>
  <c r="M21" i="11"/>
  <c r="L21" i="11"/>
  <c r="I21" i="11"/>
  <c r="V18" i="11"/>
  <c r="U18" i="11"/>
  <c r="T18" i="11"/>
  <c r="S18" i="11"/>
  <c r="R18" i="11"/>
  <c r="Q18" i="11"/>
  <c r="P18" i="11"/>
  <c r="O18" i="11"/>
  <c r="N18" i="11"/>
  <c r="L18" i="11"/>
  <c r="M18" i="11"/>
  <c r="J18" i="11"/>
  <c r="L25" i="23"/>
  <c r="M25" i="23"/>
  <c r="N25" i="23"/>
  <c r="Q25" i="23"/>
  <c r="R25" i="23"/>
  <c r="T25" i="23"/>
  <c r="U25" i="23"/>
  <c r="I25" i="23"/>
  <c r="J25" i="23"/>
  <c r="K25" i="23"/>
  <c r="H25" i="23"/>
  <c r="L5" i="23"/>
  <c r="M5" i="23"/>
  <c r="N5" i="23"/>
  <c r="O5" i="23"/>
  <c r="P5" i="23"/>
  <c r="Q5" i="23"/>
  <c r="R5" i="23"/>
  <c r="S5" i="23"/>
  <c r="T5" i="23"/>
  <c r="U5" i="23"/>
  <c r="V5" i="23"/>
  <c r="K5" i="23"/>
  <c r="J5" i="23"/>
  <c r="L6" i="23"/>
  <c r="M6" i="23"/>
  <c r="N6" i="23"/>
  <c r="Q6" i="23"/>
  <c r="R6" i="23"/>
  <c r="T6" i="23"/>
  <c r="U6" i="23"/>
  <c r="J6" i="23"/>
  <c r="I6" i="23"/>
  <c r="L7" i="23"/>
  <c r="M7" i="23"/>
  <c r="N7" i="23"/>
  <c r="O7" i="23"/>
  <c r="P7" i="23"/>
  <c r="Q7" i="23"/>
  <c r="R7" i="23"/>
  <c r="S7" i="23"/>
  <c r="T7" i="23"/>
  <c r="U7" i="23"/>
  <c r="V7" i="23"/>
  <c r="I7" i="23"/>
  <c r="L8" i="23"/>
  <c r="M8" i="23"/>
  <c r="N8" i="23"/>
  <c r="O8" i="23"/>
  <c r="P8" i="23"/>
  <c r="Q8" i="23"/>
  <c r="R8" i="23"/>
  <c r="S8" i="23"/>
  <c r="T8" i="23"/>
  <c r="U8" i="23"/>
  <c r="V8" i="23"/>
  <c r="J8" i="23"/>
  <c r="L9" i="23"/>
  <c r="M9" i="23"/>
  <c r="N9" i="23"/>
  <c r="O9" i="23"/>
  <c r="P9" i="23"/>
  <c r="Q9" i="23"/>
  <c r="R9" i="23"/>
  <c r="S9" i="23"/>
  <c r="T9" i="23"/>
  <c r="U9" i="23"/>
  <c r="V9" i="23"/>
  <c r="K9" i="23"/>
  <c r="I9" i="23"/>
  <c r="L10" i="23"/>
  <c r="M10" i="23"/>
  <c r="N10" i="23"/>
  <c r="O10" i="23"/>
  <c r="P10" i="23"/>
  <c r="Q10" i="23"/>
  <c r="R10" i="23"/>
  <c r="S10" i="23"/>
  <c r="T10" i="23"/>
  <c r="U10" i="23"/>
  <c r="V10" i="23"/>
  <c r="I10" i="23"/>
  <c r="J10" i="23"/>
  <c r="L11" i="23"/>
  <c r="M11" i="23"/>
  <c r="N11" i="23"/>
  <c r="Q11" i="23"/>
  <c r="R11" i="23"/>
  <c r="T11" i="23"/>
  <c r="U11" i="23"/>
  <c r="I11" i="23"/>
  <c r="J11" i="23"/>
  <c r="L12" i="23"/>
  <c r="M12" i="23"/>
  <c r="N12" i="23"/>
  <c r="Q12" i="23"/>
  <c r="R12" i="23"/>
  <c r="T12" i="23"/>
  <c r="U12" i="23"/>
  <c r="J12" i="23"/>
  <c r="K12" i="23"/>
  <c r="I12" i="23"/>
  <c r="H12" i="23"/>
  <c r="L13" i="23"/>
  <c r="M13" i="23"/>
  <c r="N13" i="23"/>
  <c r="Q13" i="23"/>
  <c r="R13" i="23"/>
  <c r="T13" i="23"/>
  <c r="U13" i="23"/>
  <c r="K13" i="23"/>
  <c r="J13" i="23"/>
  <c r="I13" i="23"/>
  <c r="L14" i="23"/>
  <c r="M14" i="23"/>
  <c r="N14" i="23"/>
  <c r="Q14" i="23"/>
  <c r="R14" i="23"/>
  <c r="T14" i="23"/>
  <c r="U14" i="23"/>
  <c r="I14" i="23"/>
  <c r="K14" i="23"/>
  <c r="L15" i="23"/>
  <c r="M15" i="23"/>
  <c r="N15" i="23"/>
  <c r="O15" i="23"/>
  <c r="P15" i="23"/>
  <c r="Q15" i="23"/>
  <c r="R15" i="23"/>
  <c r="S15" i="23"/>
  <c r="T15" i="23"/>
  <c r="U15" i="23"/>
  <c r="V15" i="23"/>
  <c r="K15" i="23"/>
  <c r="I15" i="23"/>
  <c r="L16" i="23"/>
  <c r="M16" i="23"/>
  <c r="N16" i="23"/>
  <c r="Q16" i="23"/>
  <c r="R16" i="23"/>
  <c r="T16" i="23"/>
  <c r="U16" i="23"/>
  <c r="J16" i="23"/>
  <c r="K16" i="23"/>
  <c r="I16" i="23"/>
  <c r="L17" i="23"/>
  <c r="M17" i="23"/>
  <c r="N17" i="23"/>
  <c r="Q17" i="23"/>
  <c r="R17" i="23"/>
  <c r="T17" i="23"/>
  <c r="U17" i="23"/>
  <c r="K17" i="23"/>
  <c r="J17" i="23"/>
  <c r="I17" i="23"/>
  <c r="L18" i="23"/>
  <c r="M18" i="23"/>
  <c r="N18" i="23"/>
  <c r="Q18" i="23"/>
  <c r="R18" i="23"/>
  <c r="T18" i="23"/>
  <c r="U18" i="23"/>
  <c r="I18" i="23"/>
  <c r="K18" i="23"/>
  <c r="L19" i="23"/>
  <c r="M19" i="23"/>
  <c r="N19" i="23"/>
  <c r="O19" i="23"/>
  <c r="P19" i="23"/>
  <c r="Q19" i="23"/>
  <c r="R19" i="23"/>
  <c r="S19" i="23"/>
  <c r="T19" i="23"/>
  <c r="U19" i="23"/>
  <c r="V19" i="23"/>
  <c r="K19" i="23"/>
  <c r="I19" i="23"/>
  <c r="L20" i="23"/>
  <c r="M20" i="23"/>
  <c r="N20" i="23"/>
  <c r="O20" i="23"/>
  <c r="P20" i="23"/>
  <c r="Q20" i="23"/>
  <c r="R20" i="23"/>
  <c r="S20" i="23"/>
  <c r="T20" i="23"/>
  <c r="U20" i="23"/>
  <c r="V20" i="23"/>
  <c r="J20" i="23"/>
  <c r="K20" i="23"/>
  <c r="L21" i="23"/>
  <c r="M21" i="23"/>
  <c r="N21" i="23"/>
  <c r="O21" i="23"/>
  <c r="P21" i="23"/>
  <c r="Q21" i="23"/>
  <c r="R21" i="23"/>
  <c r="S21" i="23"/>
  <c r="T21" i="23"/>
  <c r="U21" i="23"/>
  <c r="V21" i="23"/>
  <c r="K21" i="23"/>
  <c r="L22" i="23"/>
  <c r="M22" i="23"/>
  <c r="N22" i="23"/>
  <c r="Q22" i="23"/>
  <c r="R22" i="23"/>
  <c r="T22" i="23"/>
  <c r="U22" i="23"/>
  <c r="I22" i="23"/>
  <c r="K22" i="23"/>
  <c r="L23" i="23"/>
  <c r="M23" i="23"/>
  <c r="N23" i="23"/>
  <c r="Q23" i="23"/>
  <c r="R23" i="23"/>
  <c r="T23" i="23"/>
  <c r="U23" i="23"/>
  <c r="I23" i="23"/>
  <c r="J23" i="23"/>
  <c r="K23" i="23"/>
  <c r="L24" i="23"/>
  <c r="M24" i="23"/>
  <c r="N24" i="23"/>
  <c r="Q24" i="23"/>
  <c r="R24" i="23"/>
  <c r="T24" i="23"/>
  <c r="U24" i="23"/>
  <c r="J24" i="23"/>
  <c r="K24" i="23"/>
  <c r="L26" i="23"/>
  <c r="M26" i="23"/>
  <c r="N26" i="23"/>
  <c r="Q26" i="23"/>
  <c r="R26" i="23"/>
  <c r="T26" i="23"/>
  <c r="U26" i="23"/>
  <c r="I26" i="23"/>
  <c r="J26" i="23"/>
  <c r="L27" i="23"/>
  <c r="M27" i="23"/>
  <c r="N27" i="23"/>
  <c r="O27" i="23"/>
  <c r="P27" i="23"/>
  <c r="Q27" i="23"/>
  <c r="R27" i="23"/>
  <c r="S27" i="23"/>
  <c r="T27" i="23"/>
  <c r="U27" i="23"/>
  <c r="V27" i="23"/>
  <c r="I27" i="23"/>
  <c r="K27" i="23"/>
  <c r="L28" i="23"/>
  <c r="M28" i="23"/>
  <c r="N28" i="23"/>
  <c r="Q28" i="23"/>
  <c r="R28" i="23"/>
  <c r="T28" i="23"/>
  <c r="U28" i="23"/>
  <c r="I28" i="23"/>
  <c r="K28" i="23"/>
  <c r="L29" i="23"/>
  <c r="M29" i="23"/>
  <c r="N29" i="23"/>
  <c r="Q29" i="23"/>
  <c r="R29" i="23"/>
  <c r="T29" i="23"/>
  <c r="U29" i="23"/>
  <c r="J29" i="23"/>
  <c r="K29" i="23"/>
  <c r="L30" i="23"/>
  <c r="M30" i="23"/>
  <c r="N30" i="23"/>
  <c r="Q30" i="23"/>
  <c r="R30" i="23"/>
  <c r="T30" i="23"/>
  <c r="U30" i="23"/>
  <c r="I30" i="23"/>
  <c r="J30" i="23"/>
  <c r="L31" i="23"/>
  <c r="M31" i="23"/>
  <c r="N31" i="23"/>
  <c r="Q31" i="23"/>
  <c r="R31" i="23"/>
  <c r="T31" i="23"/>
  <c r="U31" i="23"/>
  <c r="I31" i="23"/>
  <c r="J31" i="23"/>
  <c r="L32" i="23"/>
  <c r="M32" i="23"/>
  <c r="N32" i="23"/>
  <c r="Q32" i="23"/>
  <c r="R32" i="23"/>
  <c r="T32" i="23"/>
  <c r="U32" i="23"/>
  <c r="I32" i="23"/>
  <c r="J32" i="23"/>
  <c r="L33" i="23"/>
  <c r="M33" i="23"/>
  <c r="N33" i="23"/>
  <c r="Q33" i="23"/>
  <c r="R33" i="23"/>
  <c r="T33" i="23"/>
  <c r="U33" i="23"/>
  <c r="K33" i="23"/>
  <c r="J33" i="23"/>
  <c r="I33" i="23"/>
  <c r="L34" i="23"/>
  <c r="M34" i="23"/>
  <c r="N34" i="23"/>
  <c r="Q34" i="23"/>
  <c r="R34" i="23"/>
  <c r="T34" i="23"/>
  <c r="U34" i="23"/>
  <c r="K34" i="23"/>
  <c r="I34" i="23"/>
  <c r="L35" i="23"/>
  <c r="M35" i="23"/>
  <c r="N35" i="23"/>
  <c r="Q35" i="23"/>
  <c r="R35" i="23"/>
  <c r="T35" i="23"/>
  <c r="U35" i="23"/>
  <c r="I35" i="23"/>
  <c r="K35" i="23"/>
  <c r="L36" i="23"/>
  <c r="M36" i="23"/>
  <c r="N36" i="23"/>
  <c r="Q36" i="23"/>
  <c r="R36" i="23"/>
  <c r="T36" i="23"/>
  <c r="U36" i="23"/>
  <c r="I36" i="23"/>
  <c r="K36" i="23"/>
  <c r="L37" i="23"/>
  <c r="M37" i="23"/>
  <c r="N37" i="23"/>
  <c r="Q37" i="23"/>
  <c r="R37" i="23"/>
  <c r="T37" i="23"/>
  <c r="U37" i="23"/>
  <c r="J37" i="23"/>
  <c r="K37" i="23"/>
  <c r="L38" i="23"/>
  <c r="M38" i="23"/>
  <c r="N38" i="23"/>
  <c r="Q38" i="23"/>
  <c r="R38" i="23"/>
  <c r="T38" i="23"/>
  <c r="U38" i="23"/>
  <c r="I38" i="23"/>
  <c r="J38" i="23"/>
  <c r="L39" i="23"/>
  <c r="M39" i="23"/>
  <c r="N39" i="23"/>
  <c r="Q39" i="23"/>
  <c r="R39" i="23"/>
  <c r="T39" i="23"/>
  <c r="U39" i="23"/>
  <c r="I39" i="23"/>
  <c r="J39" i="23"/>
  <c r="L40" i="23"/>
  <c r="M40" i="23"/>
  <c r="N40" i="23"/>
  <c r="Q40" i="23"/>
  <c r="R40" i="23"/>
  <c r="T40" i="23"/>
  <c r="U40" i="23"/>
  <c r="I40" i="23"/>
  <c r="J40" i="23"/>
  <c r="L41" i="23"/>
  <c r="M41" i="23"/>
  <c r="N41" i="23"/>
  <c r="O41" i="23"/>
  <c r="P41" i="23"/>
  <c r="Q41" i="23"/>
  <c r="R41" i="23"/>
  <c r="S41" i="23"/>
  <c r="T41" i="23"/>
  <c r="U41" i="23"/>
  <c r="V41" i="23"/>
  <c r="J41" i="23"/>
  <c r="K41" i="23"/>
  <c r="L42" i="23"/>
  <c r="M42" i="23"/>
  <c r="N42" i="23"/>
  <c r="P42" i="23"/>
  <c r="Q42" i="23"/>
  <c r="R42" i="23"/>
  <c r="S42" i="23"/>
  <c r="T42" i="23"/>
  <c r="U42" i="23"/>
  <c r="V42" i="23"/>
  <c r="I42" i="23"/>
  <c r="L43" i="23"/>
  <c r="M43" i="23"/>
  <c r="N43" i="23"/>
  <c r="Q43" i="23"/>
  <c r="R43" i="23"/>
  <c r="T43" i="23"/>
  <c r="U43" i="23"/>
  <c r="I43" i="23"/>
  <c r="J43" i="23"/>
  <c r="L44" i="23"/>
  <c r="M44" i="23"/>
  <c r="N44" i="23"/>
  <c r="Q44" i="23"/>
  <c r="R44" i="23"/>
  <c r="T44" i="23"/>
  <c r="U44" i="23"/>
  <c r="K44" i="23"/>
  <c r="I44" i="23"/>
  <c r="J44" i="23"/>
  <c r="H44" i="23"/>
  <c r="L45" i="23"/>
  <c r="M45" i="23"/>
  <c r="N45" i="23"/>
  <c r="Q45" i="23"/>
  <c r="R45" i="23"/>
  <c r="T45" i="23"/>
  <c r="U45" i="23"/>
  <c r="K45" i="23"/>
  <c r="J45" i="23"/>
  <c r="I45" i="23"/>
  <c r="L46" i="23"/>
  <c r="M46" i="23"/>
  <c r="N46" i="23"/>
  <c r="Q46" i="23"/>
  <c r="R46" i="23"/>
  <c r="T46" i="23"/>
  <c r="U46" i="23"/>
  <c r="I46" i="23"/>
  <c r="K46" i="23"/>
  <c r="L47" i="23"/>
  <c r="M47" i="23"/>
  <c r="N47" i="23"/>
  <c r="Q47" i="23"/>
  <c r="R47" i="23"/>
  <c r="T47" i="23"/>
  <c r="U47" i="23"/>
  <c r="I47" i="23"/>
  <c r="K47" i="23"/>
  <c r="L48" i="23"/>
  <c r="M48" i="23"/>
  <c r="N48" i="23"/>
  <c r="Q48" i="23"/>
  <c r="R48" i="23"/>
  <c r="T48" i="23"/>
  <c r="U48" i="23"/>
  <c r="J48" i="23"/>
  <c r="K48" i="23"/>
  <c r="L49" i="23"/>
  <c r="M49" i="23"/>
  <c r="N49" i="23"/>
  <c r="O49" i="23"/>
  <c r="P49" i="23"/>
  <c r="Q49" i="23"/>
  <c r="R49" i="23"/>
  <c r="S49" i="23"/>
  <c r="T49" i="23"/>
  <c r="U49" i="23"/>
  <c r="V49" i="23"/>
  <c r="K49" i="23"/>
  <c r="L50" i="23"/>
  <c r="M50" i="23"/>
  <c r="N50" i="23"/>
  <c r="Q50" i="23"/>
  <c r="R50" i="23"/>
  <c r="T50" i="23"/>
  <c r="U50" i="23"/>
  <c r="I50" i="23"/>
  <c r="K50" i="23"/>
  <c r="L51" i="23"/>
  <c r="M51" i="23"/>
  <c r="N51" i="23"/>
  <c r="Q51" i="23"/>
  <c r="R51" i="23"/>
  <c r="T51" i="23"/>
  <c r="U51" i="23"/>
  <c r="I51" i="23"/>
  <c r="K51" i="23"/>
  <c r="L52" i="23"/>
  <c r="M52" i="23"/>
  <c r="N52" i="23"/>
  <c r="Q52" i="23"/>
  <c r="R52" i="23"/>
  <c r="T52" i="23"/>
  <c r="U52" i="23"/>
  <c r="I52" i="23"/>
  <c r="J52" i="23"/>
  <c r="K52" i="23"/>
  <c r="L53" i="23"/>
  <c r="M53" i="23"/>
  <c r="N53" i="23"/>
  <c r="O53" i="23"/>
  <c r="P53" i="23"/>
  <c r="Q53" i="23"/>
  <c r="R53" i="23"/>
  <c r="S53" i="23"/>
  <c r="T53" i="23"/>
  <c r="U53" i="23"/>
  <c r="V53" i="23"/>
  <c r="K53" i="23"/>
  <c r="L28" i="13"/>
  <c r="N28" i="13"/>
  <c r="P28" i="13"/>
  <c r="Q28" i="13"/>
  <c r="T28" i="13"/>
  <c r="V28" i="13"/>
  <c r="I28" i="13"/>
  <c r="L20" i="13"/>
  <c r="N20" i="13"/>
  <c r="P20" i="13"/>
  <c r="Q20" i="13"/>
  <c r="T20" i="13"/>
  <c r="V20" i="13"/>
  <c r="L22" i="13"/>
  <c r="N22" i="13"/>
  <c r="P22" i="13"/>
  <c r="Q22" i="13"/>
  <c r="T22" i="13"/>
  <c r="V22" i="13"/>
  <c r="I22" i="13"/>
  <c r="L21" i="13"/>
  <c r="N21" i="13"/>
  <c r="P21" i="13"/>
  <c r="Q21" i="13"/>
  <c r="T21" i="13"/>
  <c r="V21" i="13"/>
  <c r="L23" i="13"/>
  <c r="N23" i="13"/>
  <c r="P23" i="13"/>
  <c r="Q23" i="13"/>
  <c r="T23" i="13"/>
  <c r="V23" i="13"/>
  <c r="L25" i="13"/>
  <c r="N25" i="13"/>
  <c r="P25" i="13"/>
  <c r="Q25" i="13"/>
  <c r="T25" i="13"/>
  <c r="V25" i="13"/>
  <c r="L24" i="13"/>
  <c r="N24" i="13"/>
  <c r="P24" i="13"/>
  <c r="Q24" i="13"/>
  <c r="T24" i="13"/>
  <c r="V24" i="13"/>
  <c r="J24" i="13"/>
  <c r="L26" i="13"/>
  <c r="N26" i="13"/>
  <c r="P26" i="13"/>
  <c r="Q26" i="13"/>
  <c r="T26" i="13"/>
  <c r="V26" i="13"/>
  <c r="L27" i="13"/>
  <c r="N27" i="13"/>
  <c r="P27" i="13"/>
  <c r="Q27" i="13"/>
  <c r="T27" i="13"/>
  <c r="V27" i="13"/>
  <c r="I27" i="13"/>
  <c r="L29" i="13"/>
  <c r="N29" i="13"/>
  <c r="P29" i="13"/>
  <c r="Q29" i="13"/>
  <c r="T29" i="13"/>
  <c r="V29" i="13"/>
  <c r="J29" i="13"/>
  <c r="K29" i="13"/>
  <c r="L30" i="13"/>
  <c r="N30" i="13"/>
  <c r="P30" i="13"/>
  <c r="Q30" i="13"/>
  <c r="T30" i="13"/>
  <c r="V30" i="13"/>
  <c r="J30" i="13"/>
  <c r="I30" i="13"/>
  <c r="L6" i="13"/>
  <c r="N6" i="13"/>
  <c r="P6" i="13"/>
  <c r="Q6" i="13"/>
  <c r="T6" i="13"/>
  <c r="V6" i="13"/>
  <c r="J6" i="13"/>
  <c r="L5" i="13"/>
  <c r="N5" i="13"/>
  <c r="P5" i="13"/>
  <c r="Q5" i="13"/>
  <c r="T5" i="13"/>
  <c r="V5" i="13"/>
  <c r="I5" i="13"/>
  <c r="J5" i="13"/>
  <c r="L7" i="13"/>
  <c r="N7" i="13"/>
  <c r="P7" i="13"/>
  <c r="Q7" i="13"/>
  <c r="T7" i="13"/>
  <c r="V7" i="13"/>
  <c r="L8" i="13"/>
  <c r="N8" i="13"/>
  <c r="P8" i="13"/>
  <c r="Q8" i="13"/>
  <c r="T8" i="13"/>
  <c r="V8" i="13"/>
  <c r="J8" i="13"/>
  <c r="K8" i="13"/>
  <c r="L9" i="13"/>
  <c r="N9" i="13"/>
  <c r="P9" i="13"/>
  <c r="Q9" i="13"/>
  <c r="T9" i="13"/>
  <c r="V9" i="13"/>
  <c r="K9" i="13"/>
  <c r="I9" i="13"/>
  <c r="J9" i="13"/>
  <c r="H9" i="13"/>
  <c r="L10" i="13"/>
  <c r="N10" i="13"/>
  <c r="P10" i="13"/>
  <c r="Q10" i="13"/>
  <c r="T10" i="13"/>
  <c r="V10" i="13"/>
  <c r="I10" i="13"/>
  <c r="J10" i="13"/>
  <c r="L11" i="13"/>
  <c r="N11" i="13"/>
  <c r="P11" i="13"/>
  <c r="Q11" i="13"/>
  <c r="T11" i="13"/>
  <c r="V11" i="13"/>
  <c r="I11" i="13"/>
  <c r="L12" i="13"/>
  <c r="N12" i="13"/>
  <c r="P12" i="13"/>
  <c r="Q12" i="13"/>
  <c r="T12" i="13"/>
  <c r="V12" i="13"/>
  <c r="J12" i="13"/>
  <c r="K12" i="13"/>
  <c r="L13" i="13"/>
  <c r="N13" i="13"/>
  <c r="P13" i="13"/>
  <c r="Q13" i="13"/>
  <c r="T13" i="13"/>
  <c r="V13" i="13"/>
  <c r="K13" i="13"/>
  <c r="I13" i="13"/>
  <c r="J13" i="13"/>
  <c r="H13" i="13"/>
  <c r="L14" i="13"/>
  <c r="N14" i="13"/>
  <c r="P14" i="13"/>
  <c r="Q14" i="13"/>
  <c r="T14" i="13"/>
  <c r="V14" i="13"/>
  <c r="I14" i="13"/>
  <c r="J14" i="13"/>
  <c r="L12" i="9"/>
  <c r="N12" i="9"/>
  <c r="O12" i="9"/>
  <c r="P12" i="9"/>
  <c r="Q12" i="9"/>
  <c r="S12" i="9"/>
  <c r="T12" i="9"/>
  <c r="U12" i="9"/>
  <c r="V12" i="9"/>
  <c r="I12" i="9"/>
  <c r="K12" i="9"/>
  <c r="J12" i="9"/>
  <c r="H12" i="9"/>
  <c r="L5" i="9"/>
  <c r="N5" i="9"/>
  <c r="O5" i="9"/>
  <c r="P5" i="9"/>
  <c r="Q5" i="9"/>
  <c r="S5" i="9"/>
  <c r="T5" i="9"/>
  <c r="U5" i="9"/>
  <c r="V5" i="9"/>
  <c r="I5" i="9"/>
  <c r="J5" i="9"/>
  <c r="L6" i="9"/>
  <c r="N6" i="9"/>
  <c r="O6" i="9"/>
  <c r="P6" i="9"/>
  <c r="Q6" i="9"/>
  <c r="S6" i="9"/>
  <c r="T6" i="9"/>
  <c r="U6" i="9"/>
  <c r="V6" i="9"/>
  <c r="I6" i="9"/>
  <c r="L7" i="9"/>
  <c r="N7" i="9"/>
  <c r="O7" i="9"/>
  <c r="P7" i="9"/>
  <c r="Q7" i="9"/>
  <c r="S7" i="9"/>
  <c r="T7" i="9"/>
  <c r="U7" i="9"/>
  <c r="V7" i="9"/>
  <c r="L8" i="9"/>
  <c r="N8" i="9"/>
  <c r="P8" i="9"/>
  <c r="Q8" i="9"/>
  <c r="T8" i="9"/>
  <c r="U8" i="9"/>
  <c r="V8" i="9"/>
  <c r="I8" i="9"/>
  <c r="J8" i="9"/>
  <c r="L9" i="9"/>
  <c r="N9" i="9"/>
  <c r="O9" i="9"/>
  <c r="P9" i="9"/>
  <c r="Q9" i="9"/>
  <c r="S9" i="9"/>
  <c r="T9" i="9"/>
  <c r="U9" i="9"/>
  <c r="V9" i="9"/>
  <c r="L10" i="9"/>
  <c r="N10" i="9"/>
  <c r="P10" i="9"/>
  <c r="Q10" i="9"/>
  <c r="T10" i="9"/>
  <c r="U10" i="9"/>
  <c r="V10" i="9"/>
  <c r="I10" i="9"/>
  <c r="J10" i="9"/>
  <c r="L11" i="9"/>
  <c r="N11" i="9"/>
  <c r="O11" i="9"/>
  <c r="P11" i="9"/>
  <c r="Q11" i="9"/>
  <c r="S11" i="9"/>
  <c r="T11" i="9"/>
  <c r="U11" i="9"/>
  <c r="V11" i="9"/>
  <c r="K11" i="9"/>
  <c r="L13" i="9"/>
  <c r="N13" i="9"/>
  <c r="P13" i="9"/>
  <c r="Q13" i="9"/>
  <c r="T13" i="9"/>
  <c r="U13" i="9"/>
  <c r="V13" i="9"/>
  <c r="L14" i="9"/>
  <c r="N14" i="9"/>
  <c r="P14" i="9"/>
  <c r="Q14" i="9"/>
  <c r="T14" i="9"/>
  <c r="U14" i="9"/>
  <c r="V14" i="9"/>
  <c r="J14" i="9"/>
  <c r="L15" i="9"/>
  <c r="N15" i="9"/>
  <c r="O15" i="9"/>
  <c r="P15" i="9"/>
  <c r="Q15" i="9"/>
  <c r="S15" i="9"/>
  <c r="T15" i="9"/>
  <c r="U15" i="9"/>
  <c r="V15" i="9"/>
  <c r="L16" i="9"/>
  <c r="N16" i="9"/>
  <c r="O16" i="9"/>
  <c r="P16" i="9"/>
  <c r="Q16" i="9"/>
  <c r="S16" i="9"/>
  <c r="T16" i="9"/>
  <c r="U16" i="9"/>
  <c r="V16" i="9"/>
  <c r="L17" i="9"/>
  <c r="N17" i="9"/>
  <c r="O17" i="9"/>
  <c r="P17" i="9"/>
  <c r="Q17" i="9"/>
  <c r="S17" i="9"/>
  <c r="T17" i="9"/>
  <c r="U17" i="9"/>
  <c r="V17" i="9"/>
  <c r="K17" i="9"/>
  <c r="L18" i="9"/>
  <c r="N18" i="9"/>
  <c r="O18" i="9"/>
  <c r="P18" i="9"/>
  <c r="Q18" i="9"/>
  <c r="S18" i="9"/>
  <c r="T18" i="9"/>
  <c r="U18" i="9"/>
  <c r="V18" i="9"/>
  <c r="I18" i="9"/>
  <c r="L19" i="9"/>
  <c r="N19" i="9"/>
  <c r="O19" i="9"/>
  <c r="P19" i="9"/>
  <c r="Q19" i="9"/>
  <c r="S19" i="9"/>
  <c r="T19" i="9"/>
  <c r="U19" i="9"/>
  <c r="V19" i="9"/>
  <c r="K19" i="9"/>
  <c r="I19" i="9"/>
  <c r="J19" i="9"/>
  <c r="H19" i="9"/>
  <c r="L20" i="9"/>
  <c r="N20" i="9"/>
  <c r="P20" i="9"/>
  <c r="Q20" i="9"/>
  <c r="T20" i="9"/>
  <c r="U20" i="9"/>
  <c r="V20" i="9"/>
  <c r="K20" i="9"/>
  <c r="L21" i="9"/>
  <c r="N21" i="9"/>
  <c r="P21" i="9"/>
  <c r="Q21" i="9"/>
  <c r="T21" i="9"/>
  <c r="U21" i="9"/>
  <c r="V21" i="9"/>
  <c r="K21" i="9"/>
  <c r="L22" i="9"/>
  <c r="N22" i="9"/>
  <c r="P22" i="9"/>
  <c r="Q22" i="9"/>
  <c r="T22" i="9"/>
  <c r="U22" i="9"/>
  <c r="V22" i="9"/>
  <c r="K22" i="9"/>
  <c r="L34" i="9"/>
  <c r="M34" i="9"/>
  <c r="N34" i="9"/>
  <c r="O34" i="9"/>
  <c r="P34" i="9"/>
  <c r="Q34" i="9"/>
  <c r="R34" i="9"/>
  <c r="S34" i="9"/>
  <c r="T34" i="9"/>
  <c r="U34" i="9"/>
  <c r="V34" i="9"/>
  <c r="J34" i="9"/>
  <c r="L53" i="9"/>
  <c r="M53" i="9"/>
  <c r="N53" i="9"/>
  <c r="O53" i="9"/>
  <c r="P53" i="9"/>
  <c r="Q53" i="9"/>
  <c r="R53" i="9"/>
  <c r="S53" i="9"/>
  <c r="T53" i="9"/>
  <c r="U53" i="9"/>
  <c r="V53" i="9"/>
  <c r="K53" i="9"/>
  <c r="L54" i="9"/>
  <c r="M54" i="9"/>
  <c r="N54" i="9"/>
  <c r="O54" i="9"/>
  <c r="P54" i="9"/>
  <c r="Q54" i="9"/>
  <c r="R54" i="9"/>
  <c r="S54" i="9"/>
  <c r="T54" i="9"/>
  <c r="U54" i="9"/>
  <c r="V54" i="9"/>
  <c r="K54" i="9"/>
  <c r="I54" i="9"/>
  <c r="L55" i="9"/>
  <c r="M55" i="9"/>
  <c r="N55" i="9"/>
  <c r="O55" i="9"/>
  <c r="P55" i="9"/>
  <c r="Q55" i="9"/>
  <c r="R55" i="9"/>
  <c r="S55" i="9"/>
  <c r="T55" i="9"/>
  <c r="U55" i="9"/>
  <c r="V55" i="9"/>
  <c r="J55" i="9"/>
  <c r="L52" i="9"/>
  <c r="N52" i="9"/>
  <c r="O52" i="9"/>
  <c r="P52" i="9"/>
  <c r="Q52" i="9"/>
  <c r="S52" i="9"/>
  <c r="T52" i="9"/>
  <c r="U52" i="9"/>
  <c r="V52" i="9"/>
  <c r="L49" i="9"/>
  <c r="M49" i="9"/>
  <c r="N49" i="9"/>
  <c r="O49" i="9"/>
  <c r="P49" i="9"/>
  <c r="Q49" i="9"/>
  <c r="R49" i="9"/>
  <c r="S49" i="9"/>
  <c r="T49" i="9"/>
  <c r="U49" i="9"/>
  <c r="V49" i="9"/>
  <c r="L50" i="9"/>
  <c r="M50" i="9"/>
  <c r="N50" i="9"/>
  <c r="O50" i="9"/>
  <c r="P50" i="9"/>
  <c r="Q50" i="9"/>
  <c r="R50" i="9"/>
  <c r="S50" i="9"/>
  <c r="T50" i="9"/>
  <c r="U50" i="9"/>
  <c r="V50" i="9"/>
  <c r="J50" i="9"/>
  <c r="L51" i="9"/>
  <c r="M51" i="9"/>
  <c r="N51" i="9"/>
  <c r="O51" i="9"/>
  <c r="P51" i="9"/>
  <c r="Q51" i="9"/>
  <c r="R51" i="9"/>
  <c r="S51" i="9"/>
  <c r="T51" i="9"/>
  <c r="U51" i="9"/>
  <c r="V51" i="9"/>
  <c r="K51" i="9"/>
  <c r="L48" i="9"/>
  <c r="N48" i="9"/>
  <c r="O48" i="9"/>
  <c r="P48" i="9"/>
  <c r="Q48" i="9"/>
  <c r="S48" i="9"/>
  <c r="T48" i="9"/>
  <c r="U48" i="9"/>
  <c r="V48" i="9"/>
  <c r="K48" i="9"/>
  <c r="L47" i="9"/>
  <c r="N47" i="9"/>
  <c r="O47" i="9"/>
  <c r="P47" i="9"/>
  <c r="Q47" i="9"/>
  <c r="S47" i="9"/>
  <c r="T47" i="9"/>
  <c r="U47" i="9"/>
  <c r="V47" i="9"/>
  <c r="I47" i="9"/>
  <c r="L46" i="9"/>
  <c r="N46" i="9"/>
  <c r="O46" i="9"/>
  <c r="P46" i="9"/>
  <c r="Q46" i="9"/>
  <c r="S46" i="9"/>
  <c r="T46" i="9"/>
  <c r="U46" i="9"/>
  <c r="V46" i="9"/>
  <c r="K46" i="9"/>
  <c r="I46" i="9"/>
  <c r="L45" i="9"/>
  <c r="N45" i="9"/>
  <c r="O45" i="9"/>
  <c r="P45" i="9"/>
  <c r="Q45" i="9"/>
  <c r="S45" i="9"/>
  <c r="T45" i="9"/>
  <c r="U45" i="9"/>
  <c r="V45" i="9"/>
  <c r="I45" i="9"/>
  <c r="L44" i="9"/>
  <c r="N44" i="9"/>
  <c r="O44" i="9"/>
  <c r="P44" i="9"/>
  <c r="Q44" i="9"/>
  <c r="S44" i="9"/>
  <c r="T44" i="9"/>
  <c r="U44" i="9"/>
  <c r="V44" i="9"/>
  <c r="K44" i="9"/>
  <c r="L43" i="9"/>
  <c r="M43" i="9"/>
  <c r="N43" i="9"/>
  <c r="O43" i="9"/>
  <c r="P43" i="9"/>
  <c r="Q43" i="9"/>
  <c r="R43" i="9"/>
  <c r="S43" i="9"/>
  <c r="T43" i="9"/>
  <c r="U43" i="9"/>
  <c r="V43" i="9"/>
  <c r="J43" i="9"/>
  <c r="K43" i="9"/>
  <c r="L42" i="9"/>
  <c r="M42" i="9"/>
  <c r="N42" i="9"/>
  <c r="O42" i="9"/>
  <c r="P42" i="9"/>
  <c r="Q42" i="9"/>
  <c r="R42" i="9"/>
  <c r="S42" i="9"/>
  <c r="T42" i="9"/>
  <c r="U42" i="9"/>
  <c r="V42" i="9"/>
  <c r="I42" i="9"/>
  <c r="L40" i="9"/>
  <c r="M40" i="9"/>
  <c r="N40" i="9"/>
  <c r="O40" i="9"/>
  <c r="P40" i="9"/>
  <c r="Q40" i="9"/>
  <c r="R40" i="9"/>
  <c r="S40" i="9"/>
  <c r="T40" i="9"/>
  <c r="U40" i="9"/>
  <c r="V40" i="9"/>
  <c r="J40" i="9"/>
  <c r="L41" i="9"/>
  <c r="M41" i="9"/>
  <c r="N41" i="9"/>
  <c r="O41" i="9"/>
  <c r="P41" i="9"/>
  <c r="Q41" i="9"/>
  <c r="R41" i="9"/>
  <c r="S41" i="9"/>
  <c r="T41" i="9"/>
  <c r="U41" i="9"/>
  <c r="V41" i="9"/>
  <c r="K41" i="9"/>
  <c r="L39" i="9"/>
  <c r="N39" i="9"/>
  <c r="O39" i="9"/>
  <c r="P39" i="9"/>
  <c r="Q39" i="9"/>
  <c r="S39" i="9"/>
  <c r="T39" i="9"/>
  <c r="U39" i="9"/>
  <c r="V39" i="9"/>
  <c r="J39" i="9"/>
  <c r="I39" i="9"/>
  <c r="K39" i="9"/>
  <c r="L38" i="9"/>
  <c r="M38" i="9"/>
  <c r="N38" i="9"/>
  <c r="O38" i="9"/>
  <c r="P38" i="9"/>
  <c r="Q38" i="9"/>
  <c r="R38" i="9"/>
  <c r="S38" i="9"/>
  <c r="T38" i="9"/>
  <c r="U38" i="9"/>
  <c r="V38" i="9"/>
  <c r="I38" i="9"/>
  <c r="J38" i="9"/>
  <c r="L37" i="9"/>
  <c r="N37" i="9"/>
  <c r="O37" i="9"/>
  <c r="P37" i="9"/>
  <c r="Q37" i="9"/>
  <c r="S37" i="9"/>
  <c r="T37" i="9"/>
  <c r="U37" i="9"/>
  <c r="V37" i="9"/>
  <c r="J37" i="9"/>
  <c r="L36" i="9"/>
  <c r="M36" i="9"/>
  <c r="N36" i="9"/>
  <c r="O36" i="9"/>
  <c r="P36" i="9"/>
  <c r="Q36" i="9"/>
  <c r="R36" i="9"/>
  <c r="S36" i="9"/>
  <c r="T36" i="9"/>
  <c r="U36" i="9"/>
  <c r="V36" i="9"/>
  <c r="I36" i="9"/>
  <c r="L35" i="9"/>
  <c r="N35" i="9"/>
  <c r="O35" i="9"/>
  <c r="P35" i="9"/>
  <c r="Q35" i="9"/>
  <c r="S35" i="9"/>
  <c r="T35" i="9"/>
  <c r="U35" i="9"/>
  <c r="V35" i="9"/>
  <c r="J35" i="9"/>
  <c r="I35" i="9"/>
  <c r="K35" i="9"/>
  <c r="H35" i="9"/>
  <c r="L33" i="9"/>
  <c r="M33" i="9"/>
  <c r="N33" i="9"/>
  <c r="O33" i="9"/>
  <c r="P33" i="9"/>
  <c r="Q33" i="9"/>
  <c r="R33" i="9"/>
  <c r="S33" i="9"/>
  <c r="T33" i="9"/>
  <c r="U33" i="9"/>
  <c r="V33" i="9"/>
  <c r="I33" i="9"/>
  <c r="J33" i="9"/>
  <c r="L32" i="9"/>
  <c r="N32" i="9"/>
  <c r="O32" i="9"/>
  <c r="P32" i="9"/>
  <c r="Q32" i="9"/>
  <c r="S32" i="9"/>
  <c r="T32" i="9"/>
  <c r="U32" i="9"/>
  <c r="V32" i="9"/>
  <c r="J32" i="9"/>
  <c r="L56" i="9"/>
  <c r="M56" i="9"/>
  <c r="N56" i="9"/>
  <c r="O56" i="9"/>
  <c r="P56" i="9"/>
  <c r="Q56" i="9"/>
  <c r="R56" i="9"/>
  <c r="S56" i="9"/>
  <c r="T56" i="9"/>
  <c r="U56" i="9"/>
  <c r="V56" i="9"/>
  <c r="L57" i="9"/>
  <c r="M57" i="9"/>
  <c r="N57" i="9"/>
  <c r="O57" i="9"/>
  <c r="P57" i="9"/>
  <c r="Q57" i="9"/>
  <c r="R57" i="9"/>
  <c r="S57" i="9"/>
  <c r="T57" i="9"/>
  <c r="U57" i="9"/>
  <c r="V57" i="9"/>
  <c r="J57" i="9"/>
  <c r="I57" i="9"/>
  <c r="L58" i="9"/>
  <c r="M58" i="9"/>
  <c r="N58" i="9"/>
  <c r="O58" i="9"/>
  <c r="P58" i="9"/>
  <c r="Q58" i="9"/>
  <c r="R58" i="9"/>
  <c r="S58" i="9"/>
  <c r="T58" i="9"/>
  <c r="U58" i="9"/>
  <c r="V58" i="9"/>
  <c r="I58" i="9"/>
  <c r="J58" i="9"/>
  <c r="L5" i="22"/>
  <c r="M5" i="22"/>
  <c r="N5" i="22"/>
  <c r="Q5" i="22"/>
  <c r="R5" i="22"/>
  <c r="T5" i="22"/>
  <c r="U5" i="22"/>
  <c r="I5" i="22"/>
  <c r="K5" i="22"/>
  <c r="L36" i="22"/>
  <c r="M36" i="22"/>
  <c r="N36" i="22"/>
  <c r="Q36" i="22"/>
  <c r="R36" i="22"/>
  <c r="T36" i="22"/>
  <c r="U36" i="22"/>
  <c r="J36" i="22"/>
  <c r="I36" i="22"/>
  <c r="L39" i="22"/>
  <c r="M39" i="22"/>
  <c r="N39" i="22"/>
  <c r="Q39" i="22"/>
  <c r="R39" i="22"/>
  <c r="T39" i="22"/>
  <c r="U39" i="22"/>
  <c r="L6" i="22"/>
  <c r="M6" i="22"/>
  <c r="N6" i="22"/>
  <c r="Q6" i="22"/>
  <c r="R6" i="22"/>
  <c r="T6" i="22"/>
  <c r="U6" i="22"/>
  <c r="I6" i="22"/>
  <c r="K6" i="22"/>
  <c r="L8" i="22"/>
  <c r="M8" i="22"/>
  <c r="N8" i="22"/>
  <c r="Q8" i="22"/>
  <c r="R8" i="22"/>
  <c r="T8" i="22"/>
  <c r="U8" i="22"/>
  <c r="I8" i="22"/>
  <c r="K8" i="22"/>
  <c r="L11" i="22"/>
  <c r="M11" i="22"/>
  <c r="N11" i="22"/>
  <c r="Q11" i="22"/>
  <c r="R11" i="22"/>
  <c r="T11" i="22"/>
  <c r="U11" i="22"/>
  <c r="K11" i="22"/>
  <c r="L13" i="22"/>
  <c r="M13" i="22"/>
  <c r="N13" i="22"/>
  <c r="Q13" i="22"/>
  <c r="R13" i="22"/>
  <c r="T13" i="22"/>
  <c r="U13" i="22"/>
  <c r="K13" i="22"/>
  <c r="J13" i="22"/>
  <c r="I13" i="22"/>
  <c r="L16" i="22"/>
  <c r="M16" i="22"/>
  <c r="N16" i="22"/>
  <c r="Q16" i="22"/>
  <c r="R16" i="22"/>
  <c r="T16" i="22"/>
  <c r="U16" i="22"/>
  <c r="I16" i="22"/>
  <c r="L17" i="22"/>
  <c r="M17" i="22"/>
  <c r="N17" i="22"/>
  <c r="Q17" i="22"/>
  <c r="R17" i="22"/>
  <c r="T17" i="22"/>
  <c r="U17" i="22"/>
  <c r="K17" i="22"/>
  <c r="L15" i="22"/>
  <c r="M15" i="22"/>
  <c r="N15" i="22"/>
  <c r="Q15" i="22"/>
  <c r="R15" i="22"/>
  <c r="T15" i="22"/>
  <c r="U15" i="22"/>
  <c r="I15" i="22"/>
  <c r="J15" i="22"/>
  <c r="L18" i="22"/>
  <c r="M18" i="22"/>
  <c r="N18" i="22"/>
  <c r="Q18" i="22"/>
  <c r="R18" i="22"/>
  <c r="T18" i="22"/>
  <c r="U18" i="22"/>
  <c r="I18" i="22"/>
  <c r="L20" i="22"/>
  <c r="M20" i="22"/>
  <c r="N20" i="22"/>
  <c r="Q20" i="22"/>
  <c r="R20" i="22"/>
  <c r="T20" i="22"/>
  <c r="U20" i="22"/>
  <c r="I20" i="22"/>
  <c r="J20" i="22"/>
  <c r="L22" i="22"/>
  <c r="M22" i="22"/>
  <c r="N22" i="22"/>
  <c r="Q22" i="22"/>
  <c r="R22" i="22"/>
  <c r="T22" i="22"/>
  <c r="U22" i="22"/>
  <c r="I22" i="22"/>
  <c r="K22" i="22"/>
  <c r="L24" i="22"/>
  <c r="M24" i="22"/>
  <c r="N24" i="22"/>
  <c r="Q24" i="22"/>
  <c r="R24" i="22"/>
  <c r="T24" i="22"/>
  <c r="U24" i="22"/>
  <c r="K24" i="22"/>
  <c r="L26" i="22"/>
  <c r="M26" i="22"/>
  <c r="N26" i="22"/>
  <c r="Q26" i="22"/>
  <c r="R26" i="22"/>
  <c r="T26" i="22"/>
  <c r="U26" i="22"/>
  <c r="K26" i="22"/>
  <c r="I26" i="22"/>
  <c r="J26" i="22"/>
  <c r="H26" i="22"/>
  <c r="L27" i="22"/>
  <c r="M27" i="22"/>
  <c r="N27" i="22"/>
  <c r="Q27" i="22"/>
  <c r="R27" i="22"/>
  <c r="T27" i="22"/>
  <c r="U27" i="22"/>
  <c r="J27" i="22"/>
  <c r="L30" i="22"/>
  <c r="M30" i="22"/>
  <c r="N30" i="22"/>
  <c r="Q30" i="22"/>
  <c r="R30" i="22"/>
  <c r="T30" i="22"/>
  <c r="U30" i="22"/>
  <c r="K30" i="22"/>
  <c r="L28" i="22"/>
  <c r="M28" i="22"/>
  <c r="N28" i="22"/>
  <c r="Q28" i="22"/>
  <c r="R28" i="22"/>
  <c r="T28" i="22"/>
  <c r="U28" i="22"/>
  <c r="I28" i="22"/>
  <c r="J28" i="22"/>
  <c r="L37" i="22"/>
  <c r="M37" i="22"/>
  <c r="N37" i="22"/>
  <c r="Q37" i="22"/>
  <c r="R37" i="22"/>
  <c r="T37" i="22"/>
  <c r="U37" i="22"/>
  <c r="I37" i="22"/>
  <c r="L31" i="22"/>
  <c r="M31" i="22"/>
  <c r="N31" i="22"/>
  <c r="Q31" i="22"/>
  <c r="R31" i="22"/>
  <c r="T31" i="22"/>
  <c r="U31" i="22"/>
  <c r="I31" i="22"/>
  <c r="J31" i="22"/>
  <c r="K31" i="22"/>
  <c r="H31" i="22"/>
  <c r="L40" i="22"/>
  <c r="M40" i="22"/>
  <c r="N40" i="22"/>
  <c r="Q40" i="22"/>
  <c r="R40" i="22"/>
  <c r="T40" i="22"/>
  <c r="U40" i="22"/>
  <c r="I40" i="22"/>
  <c r="K40" i="22"/>
  <c r="L41" i="22"/>
  <c r="M41" i="22"/>
  <c r="N41" i="22"/>
  <c r="Q41" i="22"/>
  <c r="R41" i="22"/>
  <c r="T41" i="22"/>
  <c r="U41" i="22"/>
  <c r="K41" i="22"/>
  <c r="L42" i="22"/>
  <c r="M42" i="22"/>
  <c r="N42" i="22"/>
  <c r="Q42" i="22"/>
  <c r="R42" i="22"/>
  <c r="T42" i="22"/>
  <c r="U42" i="22"/>
  <c r="K42" i="22"/>
  <c r="J42" i="22"/>
  <c r="I42" i="22"/>
  <c r="L29" i="22"/>
  <c r="M29" i="22"/>
  <c r="N29" i="22"/>
  <c r="Q29" i="22"/>
  <c r="R29" i="22"/>
  <c r="T29" i="22"/>
  <c r="U29" i="22"/>
  <c r="J29" i="22"/>
  <c r="L25" i="22"/>
  <c r="M25" i="22"/>
  <c r="N25" i="22"/>
  <c r="Q25" i="22"/>
  <c r="R25" i="22"/>
  <c r="T25" i="22"/>
  <c r="U25" i="22"/>
  <c r="L7" i="22"/>
  <c r="M7" i="22"/>
  <c r="N7" i="22"/>
  <c r="O7" i="22"/>
  <c r="P7" i="22"/>
  <c r="Q7" i="22"/>
  <c r="R7" i="22"/>
  <c r="S7" i="22"/>
  <c r="T7" i="22"/>
  <c r="U7" i="22"/>
  <c r="V7" i="22"/>
  <c r="L10" i="22"/>
  <c r="M10" i="22"/>
  <c r="N10" i="22"/>
  <c r="O10" i="22"/>
  <c r="P10" i="22"/>
  <c r="Q10" i="22"/>
  <c r="R10" i="22"/>
  <c r="S10" i="22"/>
  <c r="T10" i="22"/>
  <c r="U10" i="22"/>
  <c r="V10" i="22"/>
  <c r="L12" i="22"/>
  <c r="M12" i="22"/>
  <c r="N12" i="22"/>
  <c r="O12" i="22"/>
  <c r="P12" i="22"/>
  <c r="Q12" i="22"/>
  <c r="R12" i="22"/>
  <c r="S12" i="22"/>
  <c r="T12" i="22"/>
  <c r="U12" i="22"/>
  <c r="V12" i="22"/>
  <c r="L14" i="22"/>
  <c r="M14" i="22"/>
  <c r="N14" i="22"/>
  <c r="O14" i="22"/>
  <c r="P14" i="22"/>
  <c r="Q14" i="22"/>
  <c r="R14" i="22"/>
  <c r="S14" i="22"/>
  <c r="T14" i="22"/>
  <c r="U14" i="22"/>
  <c r="V14" i="22"/>
  <c r="I14" i="22"/>
  <c r="L38" i="22"/>
  <c r="M38" i="22"/>
  <c r="N38" i="22"/>
  <c r="O38" i="22"/>
  <c r="P38" i="22"/>
  <c r="Q38" i="22"/>
  <c r="R38" i="22"/>
  <c r="S38" i="22"/>
  <c r="T38" i="22"/>
  <c r="U38" i="22"/>
  <c r="V38" i="22"/>
  <c r="K38" i="22"/>
  <c r="I38" i="22"/>
  <c r="J38" i="22"/>
  <c r="L19" i="22"/>
  <c r="M19" i="22"/>
  <c r="N19" i="22"/>
  <c r="O19" i="22"/>
  <c r="P19" i="22"/>
  <c r="Q19" i="22"/>
  <c r="R19" i="22"/>
  <c r="S19" i="22"/>
  <c r="T19" i="22"/>
  <c r="U19" i="22"/>
  <c r="V19" i="22"/>
  <c r="J19" i="22"/>
  <c r="L21" i="22"/>
  <c r="M21" i="22"/>
  <c r="N21" i="22"/>
  <c r="O21" i="22"/>
  <c r="P21" i="22"/>
  <c r="Q21" i="22"/>
  <c r="R21" i="22"/>
  <c r="S21" i="22"/>
  <c r="T21" i="22"/>
  <c r="U21" i="22"/>
  <c r="V21" i="22"/>
  <c r="J21" i="22"/>
  <c r="I21" i="22"/>
  <c r="K21" i="22"/>
  <c r="H21" i="22"/>
  <c r="L23" i="22"/>
  <c r="M23" i="22"/>
  <c r="N23" i="22"/>
  <c r="O23" i="22"/>
  <c r="P23" i="22"/>
  <c r="Q23" i="22"/>
  <c r="R23" i="22"/>
  <c r="S23" i="22"/>
  <c r="T23" i="22"/>
  <c r="U23" i="22"/>
  <c r="V23" i="22"/>
  <c r="L32" i="22"/>
  <c r="M32" i="22"/>
  <c r="N32" i="22"/>
  <c r="O32" i="22"/>
  <c r="P32" i="22"/>
  <c r="Q32" i="22"/>
  <c r="R32" i="22"/>
  <c r="S32" i="22"/>
  <c r="T32" i="22"/>
  <c r="U32" i="22"/>
  <c r="V32" i="22"/>
  <c r="L33" i="22"/>
  <c r="M33" i="22"/>
  <c r="N33" i="22"/>
  <c r="O33" i="22"/>
  <c r="P33" i="22"/>
  <c r="Q33" i="22"/>
  <c r="R33" i="22"/>
  <c r="S33" i="22"/>
  <c r="T33" i="22"/>
  <c r="U33" i="22"/>
  <c r="V33" i="22"/>
  <c r="L34" i="22"/>
  <c r="M34" i="22"/>
  <c r="N34" i="22"/>
  <c r="O34" i="22"/>
  <c r="P34" i="22"/>
  <c r="Q34" i="22"/>
  <c r="R34" i="22"/>
  <c r="S34" i="22"/>
  <c r="T34" i="22"/>
  <c r="U34" i="22"/>
  <c r="V34" i="22"/>
  <c r="J34" i="22"/>
  <c r="L35" i="22"/>
  <c r="M35" i="22"/>
  <c r="N35" i="22"/>
  <c r="O35" i="22"/>
  <c r="P35" i="22"/>
  <c r="Q35" i="22"/>
  <c r="R35" i="22"/>
  <c r="S35" i="22"/>
  <c r="T35" i="22"/>
  <c r="U35" i="22"/>
  <c r="V35" i="22"/>
  <c r="I35" i="22"/>
  <c r="L43" i="22"/>
  <c r="M43" i="22"/>
  <c r="N43" i="22"/>
  <c r="O43" i="22"/>
  <c r="P43" i="22"/>
  <c r="Q43" i="22"/>
  <c r="R43" i="22"/>
  <c r="S43" i="22"/>
  <c r="T43" i="22"/>
  <c r="U43" i="22"/>
  <c r="V43" i="22"/>
  <c r="K43" i="22"/>
  <c r="I43" i="22"/>
  <c r="J43" i="22"/>
  <c r="H43" i="22"/>
  <c r="L44" i="22"/>
  <c r="M44" i="22"/>
  <c r="N44" i="22"/>
  <c r="O44" i="22"/>
  <c r="P44" i="22"/>
  <c r="Q44" i="22"/>
  <c r="R44" i="22"/>
  <c r="S44" i="22"/>
  <c r="T44" i="22"/>
  <c r="U44" i="22"/>
  <c r="V44" i="22"/>
  <c r="I44" i="22"/>
  <c r="J44" i="22"/>
  <c r="K44" i="22"/>
  <c r="H44" i="22"/>
  <c r="L45" i="22"/>
  <c r="M45" i="22"/>
  <c r="N45" i="22"/>
  <c r="O45" i="22"/>
  <c r="P45" i="22"/>
  <c r="Q45" i="22"/>
  <c r="R45" i="22"/>
  <c r="S45" i="22"/>
  <c r="T45" i="22"/>
  <c r="U45" i="22"/>
  <c r="V45" i="22"/>
  <c r="K45" i="22"/>
  <c r="L9" i="22"/>
  <c r="M9" i="22"/>
  <c r="N9" i="22"/>
  <c r="O9" i="22"/>
  <c r="P9" i="22"/>
  <c r="Q9" i="22"/>
  <c r="R9" i="22"/>
  <c r="S9" i="22"/>
  <c r="T9" i="22"/>
  <c r="U9" i="22"/>
  <c r="V9" i="22"/>
  <c r="W2" i="22"/>
  <c r="L19" i="11"/>
  <c r="M19" i="11"/>
  <c r="N19" i="11"/>
  <c r="O19" i="11"/>
  <c r="P19" i="11"/>
  <c r="Q19" i="11"/>
  <c r="R19" i="11"/>
  <c r="S19" i="11"/>
  <c r="T19" i="11"/>
  <c r="U19" i="11"/>
  <c r="V19" i="11"/>
  <c r="L23" i="11"/>
  <c r="M23" i="11"/>
  <c r="N23" i="11"/>
  <c r="O23" i="11"/>
  <c r="P23" i="11"/>
  <c r="Q23" i="11"/>
  <c r="R23" i="11"/>
  <c r="S23" i="11"/>
  <c r="T23" i="11"/>
  <c r="U23" i="11"/>
  <c r="V23" i="11"/>
  <c r="L22" i="11"/>
  <c r="M22" i="11"/>
  <c r="N22" i="11"/>
  <c r="O22" i="11"/>
  <c r="P22" i="11"/>
  <c r="Q22" i="11"/>
  <c r="R22" i="11"/>
  <c r="S22" i="11"/>
  <c r="T22" i="11"/>
  <c r="U22" i="11"/>
  <c r="V22" i="11"/>
  <c r="L20" i="11"/>
  <c r="M20" i="11"/>
  <c r="N20" i="11"/>
  <c r="O20" i="11"/>
  <c r="P20" i="11"/>
  <c r="Q20" i="11"/>
  <c r="R20" i="11"/>
  <c r="S20" i="11"/>
  <c r="T20" i="11"/>
  <c r="U20" i="11"/>
  <c r="V20" i="11"/>
  <c r="L17" i="11"/>
  <c r="M17" i="11"/>
  <c r="N17" i="11"/>
  <c r="O17" i="11"/>
  <c r="P17" i="11"/>
  <c r="Q17" i="11"/>
  <c r="R17" i="11"/>
  <c r="S17" i="11"/>
  <c r="T17" i="11"/>
  <c r="U17" i="11"/>
  <c r="V17" i="11"/>
  <c r="L16" i="11"/>
  <c r="M16" i="11"/>
  <c r="N16" i="11"/>
  <c r="O16" i="11"/>
  <c r="P16" i="11"/>
  <c r="Q16" i="11"/>
  <c r="R16" i="11"/>
  <c r="S16" i="11"/>
  <c r="T16" i="11"/>
  <c r="U16" i="11"/>
  <c r="V16" i="11"/>
  <c r="L15" i="11"/>
  <c r="M15" i="11"/>
  <c r="N15" i="11"/>
  <c r="O15" i="11"/>
  <c r="P15" i="11"/>
  <c r="Q15" i="11"/>
  <c r="R15" i="11"/>
  <c r="S15" i="11"/>
  <c r="T15" i="11"/>
  <c r="U15" i="11"/>
  <c r="V15" i="11"/>
  <c r="L14" i="11"/>
  <c r="M14" i="11"/>
  <c r="N14" i="11"/>
  <c r="O14" i="11"/>
  <c r="P14" i="11"/>
  <c r="Q14" i="11"/>
  <c r="R14" i="11"/>
  <c r="S14" i="11"/>
  <c r="T14" i="11"/>
  <c r="U14" i="11"/>
  <c r="V14" i="11"/>
  <c r="L6" i="11"/>
  <c r="M6" i="11"/>
  <c r="N6" i="11"/>
  <c r="O6" i="11"/>
  <c r="P6" i="11"/>
  <c r="Q6" i="11"/>
  <c r="R6" i="11"/>
  <c r="S6" i="11"/>
  <c r="T6" i="11"/>
  <c r="U6" i="11"/>
  <c r="V6" i="11"/>
  <c r="I6" i="11"/>
  <c r="L5" i="11"/>
  <c r="M5" i="11"/>
  <c r="N5" i="11"/>
  <c r="O5" i="11"/>
  <c r="P5" i="11"/>
  <c r="Q5" i="11"/>
  <c r="R5" i="11"/>
  <c r="S5" i="11"/>
  <c r="T5" i="11"/>
  <c r="U5" i="11"/>
  <c r="V5" i="11"/>
  <c r="L7" i="11"/>
  <c r="M7" i="11"/>
  <c r="N7" i="11"/>
  <c r="O7" i="11"/>
  <c r="P7" i="11"/>
  <c r="Q7" i="11"/>
  <c r="R7" i="11"/>
  <c r="S7" i="11"/>
  <c r="T7" i="11"/>
  <c r="U7" i="11"/>
  <c r="V7" i="11"/>
  <c r="L8" i="11"/>
  <c r="M8" i="11"/>
  <c r="N8" i="11"/>
  <c r="O8" i="11"/>
  <c r="P8" i="11"/>
  <c r="Q8" i="11"/>
  <c r="R8" i="11"/>
  <c r="S8" i="11"/>
  <c r="T8" i="11"/>
  <c r="U8" i="11"/>
  <c r="V8" i="11"/>
  <c r="L31" i="21"/>
  <c r="M31" i="21"/>
  <c r="N31" i="21"/>
  <c r="O31" i="21"/>
  <c r="P31" i="21"/>
  <c r="Q31" i="21"/>
  <c r="R31" i="21"/>
  <c r="S31" i="21"/>
  <c r="T31" i="21"/>
  <c r="U31" i="21"/>
  <c r="V31" i="21"/>
  <c r="I31" i="21"/>
  <c r="L28" i="21"/>
  <c r="M28" i="21"/>
  <c r="N28" i="21"/>
  <c r="O28" i="21"/>
  <c r="P28" i="21"/>
  <c r="Q28" i="21"/>
  <c r="R28" i="21"/>
  <c r="S28" i="21"/>
  <c r="T28" i="21"/>
  <c r="U28" i="21"/>
  <c r="V28" i="21"/>
  <c r="L29" i="21"/>
  <c r="M29" i="21"/>
  <c r="N29" i="21"/>
  <c r="O29" i="21"/>
  <c r="P29" i="21"/>
  <c r="Q29" i="21"/>
  <c r="R29" i="21"/>
  <c r="S29" i="21"/>
  <c r="T29" i="21"/>
  <c r="U29" i="21"/>
  <c r="V29" i="21"/>
  <c r="L33" i="21"/>
  <c r="M33" i="21"/>
  <c r="N33" i="21"/>
  <c r="O33" i="21"/>
  <c r="P33" i="21"/>
  <c r="Q33" i="21"/>
  <c r="R33" i="21"/>
  <c r="S33" i="21"/>
  <c r="T33" i="21"/>
  <c r="U33" i="21"/>
  <c r="V33" i="21"/>
  <c r="L36" i="21"/>
  <c r="M36" i="21"/>
  <c r="N36" i="21"/>
  <c r="O36" i="21"/>
  <c r="P36" i="21"/>
  <c r="Q36" i="21"/>
  <c r="R36" i="21"/>
  <c r="S36" i="21"/>
  <c r="T36" i="21"/>
  <c r="U36" i="21"/>
  <c r="V36" i="21"/>
  <c r="K36" i="21"/>
  <c r="I36" i="21"/>
  <c r="L35" i="21"/>
  <c r="M35" i="21"/>
  <c r="N35" i="21"/>
  <c r="O35" i="21"/>
  <c r="P35" i="21"/>
  <c r="Q35" i="21"/>
  <c r="R35" i="21"/>
  <c r="S35" i="21"/>
  <c r="T35" i="21"/>
  <c r="U35" i="21"/>
  <c r="V35" i="21"/>
  <c r="I35" i="21"/>
  <c r="J35" i="21"/>
  <c r="L37" i="21"/>
  <c r="M37" i="21"/>
  <c r="N37" i="21"/>
  <c r="O37" i="21"/>
  <c r="P37" i="21"/>
  <c r="Q37" i="21"/>
  <c r="R37" i="21"/>
  <c r="S37" i="21"/>
  <c r="T37" i="21"/>
  <c r="U37" i="21"/>
  <c r="V37" i="21"/>
  <c r="J37" i="21"/>
  <c r="K37" i="21"/>
  <c r="L38" i="21"/>
  <c r="M38" i="21"/>
  <c r="N38" i="21"/>
  <c r="O38" i="21"/>
  <c r="P38" i="21"/>
  <c r="Q38" i="21"/>
  <c r="R38" i="21"/>
  <c r="S38" i="21"/>
  <c r="T38" i="21"/>
  <c r="U38" i="21"/>
  <c r="V38" i="21"/>
  <c r="L39" i="21"/>
  <c r="M39" i="21"/>
  <c r="N39" i="21"/>
  <c r="O39" i="21"/>
  <c r="P39" i="21"/>
  <c r="Q39" i="21"/>
  <c r="R39" i="21"/>
  <c r="S39" i="21"/>
  <c r="T39" i="21"/>
  <c r="U39" i="21"/>
  <c r="V39" i="21"/>
  <c r="L40" i="21"/>
  <c r="M40" i="21"/>
  <c r="N40" i="21"/>
  <c r="O40" i="21"/>
  <c r="P40" i="21"/>
  <c r="Q40" i="21"/>
  <c r="R40" i="21"/>
  <c r="S40" i="21"/>
  <c r="T40" i="21"/>
  <c r="U40" i="21"/>
  <c r="V40" i="21"/>
  <c r="L42" i="21"/>
  <c r="M42" i="21"/>
  <c r="N42" i="21"/>
  <c r="O42" i="21"/>
  <c r="P42" i="21"/>
  <c r="Q42" i="21"/>
  <c r="R42" i="21"/>
  <c r="S42" i="21"/>
  <c r="T42" i="21"/>
  <c r="U42" i="21"/>
  <c r="V42" i="21"/>
  <c r="L43" i="21"/>
  <c r="M43" i="21"/>
  <c r="N43" i="21"/>
  <c r="O43" i="21"/>
  <c r="P43" i="21"/>
  <c r="Q43" i="21"/>
  <c r="R43" i="21"/>
  <c r="S43" i="21"/>
  <c r="T43" i="21"/>
  <c r="U43" i="21"/>
  <c r="V43" i="21"/>
  <c r="L32" i="21"/>
  <c r="M32" i="21"/>
  <c r="N32" i="21"/>
  <c r="O32" i="21"/>
  <c r="P32" i="21"/>
  <c r="Q32" i="21"/>
  <c r="R32" i="21"/>
  <c r="S32" i="21"/>
  <c r="T32" i="21"/>
  <c r="U32" i="21"/>
  <c r="V32" i="21"/>
  <c r="K32" i="21"/>
  <c r="I32" i="21"/>
  <c r="L27" i="21"/>
  <c r="M27" i="21"/>
  <c r="N27" i="21"/>
  <c r="O27" i="21"/>
  <c r="P27" i="21"/>
  <c r="Q27" i="21"/>
  <c r="R27" i="21"/>
  <c r="S27" i="21"/>
  <c r="T27" i="21"/>
  <c r="U27" i="21"/>
  <c r="V27" i="21"/>
  <c r="I27" i="21"/>
  <c r="J27" i="21"/>
  <c r="L30" i="21"/>
  <c r="M30" i="21"/>
  <c r="N30" i="21"/>
  <c r="O30" i="21"/>
  <c r="P30" i="21"/>
  <c r="Q30" i="21"/>
  <c r="R30" i="21"/>
  <c r="S30" i="21"/>
  <c r="T30" i="21"/>
  <c r="U30" i="21"/>
  <c r="V30" i="21"/>
  <c r="J30" i="21"/>
  <c r="K30" i="21"/>
  <c r="L34" i="21"/>
  <c r="M34" i="21"/>
  <c r="N34" i="21"/>
  <c r="O34" i="21"/>
  <c r="P34" i="21"/>
  <c r="Q34" i="21"/>
  <c r="R34" i="21"/>
  <c r="S34" i="21"/>
  <c r="T34" i="21"/>
  <c r="U34" i="21"/>
  <c r="V34" i="21"/>
  <c r="L41" i="21"/>
  <c r="M41" i="21"/>
  <c r="N41" i="21"/>
  <c r="O41" i="21"/>
  <c r="P41" i="21"/>
  <c r="Q41" i="21"/>
  <c r="R41" i="21"/>
  <c r="S41" i="21"/>
  <c r="T41" i="21"/>
  <c r="U41" i="21"/>
  <c r="V41" i="21"/>
  <c r="J41" i="21"/>
  <c r="W2" i="23"/>
  <c r="W2" i="11"/>
  <c r="W2" i="21"/>
  <c r="W24" i="21"/>
  <c r="W11" i="11"/>
  <c r="W29" i="9"/>
  <c r="W2" i="9"/>
  <c r="W17" i="13"/>
  <c r="K9" i="11"/>
  <c r="J9" i="11"/>
  <c r="I7" i="13"/>
  <c r="I6" i="13"/>
  <c r="I16" i="11"/>
  <c r="I17" i="11"/>
  <c r="I22" i="11"/>
  <c r="J19" i="11"/>
  <c r="K21" i="11"/>
  <c r="K19" i="11"/>
  <c r="J20" i="11"/>
  <c r="I19" i="11"/>
  <c r="K15" i="11"/>
  <c r="K16" i="11"/>
  <c r="I18" i="11"/>
  <c r="K18" i="11"/>
  <c r="H18" i="11"/>
  <c r="J21" i="11"/>
  <c r="H21" i="11"/>
  <c r="K17" i="11"/>
  <c r="K14" i="11"/>
  <c r="J21" i="13"/>
  <c r="J25" i="13"/>
  <c r="K20" i="13"/>
  <c r="J22" i="13"/>
  <c r="J26" i="13"/>
  <c r="K25" i="13"/>
  <c r="I21" i="13"/>
  <c r="J23" i="13"/>
  <c r="I26" i="13"/>
  <c r="I24" i="13"/>
  <c r="I23" i="13"/>
  <c r="J20" i="13"/>
  <c r="K40" i="21"/>
  <c r="I40" i="21"/>
  <c r="J40" i="21"/>
  <c r="H40" i="21"/>
  <c r="K39" i="21"/>
  <c r="I28" i="21"/>
  <c r="J28" i="21"/>
  <c r="K28" i="21"/>
  <c r="K31" i="21"/>
  <c r="J14" i="11"/>
  <c r="J16" i="11"/>
  <c r="H16" i="11"/>
  <c r="I23" i="11"/>
  <c r="J23" i="11"/>
  <c r="K23" i="11"/>
  <c r="K9" i="22"/>
  <c r="I9" i="22"/>
  <c r="J9" i="22"/>
  <c r="H9" i="22"/>
  <c r="I23" i="22"/>
  <c r="K14" i="22"/>
  <c r="I25" i="22"/>
  <c r="I7" i="22"/>
  <c r="J7" i="22"/>
  <c r="K7" i="22"/>
  <c r="I24" i="22"/>
  <c r="J24" i="22"/>
  <c r="H24" i="22"/>
  <c r="K27" i="21"/>
  <c r="H27" i="21"/>
  <c r="J43" i="21"/>
  <c r="K35" i="21"/>
  <c r="H35" i="21"/>
  <c r="J33" i="21"/>
  <c r="I33" i="22"/>
  <c r="I45" i="22"/>
  <c r="H38" i="22"/>
  <c r="J12" i="22"/>
  <c r="I41" i="21"/>
  <c r="J34" i="21"/>
  <c r="I30" i="21"/>
  <c r="H30" i="21"/>
  <c r="I39" i="21"/>
  <c r="I38" i="21"/>
  <c r="I37" i="21"/>
  <c r="H37" i="21"/>
  <c r="K35" i="22"/>
  <c r="K23" i="22"/>
  <c r="H13" i="22"/>
  <c r="H39" i="9"/>
  <c r="I5" i="11"/>
  <c r="J5" i="11"/>
  <c r="K5" i="11"/>
  <c r="J23" i="22"/>
  <c r="J8" i="11"/>
  <c r="J15" i="11"/>
  <c r="I34" i="21"/>
  <c r="I29" i="21"/>
  <c r="J29" i="21"/>
  <c r="K29" i="21"/>
  <c r="I15" i="11"/>
  <c r="J45" i="22"/>
  <c r="H45" i="22"/>
  <c r="I32" i="22"/>
  <c r="J32" i="22"/>
  <c r="K32" i="22"/>
  <c r="H32" i="22"/>
  <c r="K19" i="22"/>
  <c r="I19" i="22"/>
  <c r="H19" i="22"/>
  <c r="I42" i="21"/>
  <c r="J42" i="21"/>
  <c r="K42" i="21"/>
  <c r="K41" i="21"/>
  <c r="H41" i="21"/>
  <c r="K34" i="21"/>
  <c r="J39" i="21"/>
  <c r="K38" i="21"/>
  <c r="J38" i="21"/>
  <c r="J31" i="21"/>
  <c r="I7" i="11"/>
  <c r="I14" i="11"/>
  <c r="I10" i="22"/>
  <c r="J25" i="22"/>
  <c r="H42" i="22"/>
  <c r="J32" i="21"/>
  <c r="H32" i="21"/>
  <c r="I43" i="21"/>
  <c r="J36" i="21"/>
  <c r="H36" i="21"/>
  <c r="I33" i="21"/>
  <c r="I8" i="11"/>
  <c r="J17" i="11"/>
  <c r="I20" i="11"/>
  <c r="J35" i="22"/>
  <c r="I34" i="22"/>
  <c r="J14" i="22"/>
  <c r="I12" i="22"/>
  <c r="J41" i="22"/>
  <c r="I41" i="22"/>
  <c r="H41" i="22"/>
  <c r="J11" i="22"/>
  <c r="I11" i="22"/>
  <c r="H11" i="22"/>
  <c r="K36" i="22"/>
  <c r="H36" i="22"/>
  <c r="K36" i="9"/>
  <c r="K38" i="9"/>
  <c r="H38" i="9"/>
  <c r="I20" i="9"/>
  <c r="J16" i="9"/>
  <c r="I16" i="9"/>
  <c r="I13" i="9"/>
  <c r="H45" i="23"/>
  <c r="K28" i="22"/>
  <c r="H28" i="22"/>
  <c r="K15" i="22"/>
  <c r="H15" i="22"/>
  <c r="J8" i="22"/>
  <c r="H8" i="22"/>
  <c r="I40" i="9"/>
  <c r="J51" i="9"/>
  <c r="J49" i="9"/>
  <c r="K49" i="9"/>
  <c r="I15" i="9"/>
  <c r="J15" i="9"/>
  <c r="K15" i="9"/>
  <c r="I14" i="9"/>
  <c r="K14" i="9"/>
  <c r="H14" i="9"/>
  <c r="J9" i="23"/>
  <c r="H9" i="23"/>
  <c r="J40" i="22"/>
  <c r="H40" i="22"/>
  <c r="J22" i="22"/>
  <c r="H22" i="22"/>
  <c r="J56" i="9"/>
  <c r="J47" i="9"/>
  <c r="K47" i="9"/>
  <c r="H47" i="9"/>
  <c r="I52" i="9"/>
  <c r="J52" i="9"/>
  <c r="K52" i="9"/>
  <c r="K34" i="9"/>
  <c r="I34" i="9"/>
  <c r="H34" i="9"/>
  <c r="J11" i="9"/>
  <c r="I11" i="9"/>
  <c r="H11" i="9"/>
  <c r="J9" i="9"/>
  <c r="K9" i="9"/>
  <c r="I9" i="9"/>
  <c r="H9" i="9"/>
  <c r="J7" i="9"/>
  <c r="K7" i="9"/>
  <c r="I7" i="9"/>
  <c r="J46" i="23"/>
  <c r="H46" i="23"/>
  <c r="K6" i="11"/>
  <c r="K25" i="22"/>
  <c r="H25" i="22"/>
  <c r="J5" i="22"/>
  <c r="H5" i="22"/>
  <c r="J44" i="9"/>
  <c r="J18" i="9"/>
  <c r="K18" i="9"/>
  <c r="H16" i="23"/>
  <c r="J6" i="11"/>
  <c r="I30" i="22"/>
  <c r="J30" i="22"/>
  <c r="H30" i="22"/>
  <c r="I17" i="22"/>
  <c r="J17" i="22"/>
  <c r="H17" i="22"/>
  <c r="J39" i="22"/>
  <c r="K57" i="9"/>
  <c r="H57" i="9"/>
  <c r="I32" i="9"/>
  <c r="K32" i="9"/>
  <c r="J36" i="9"/>
  <c r="I44" i="9"/>
  <c r="H44" i="9"/>
  <c r="K50" i="9"/>
  <c r="I50" i="9"/>
  <c r="H50" i="9"/>
  <c r="K7" i="11"/>
  <c r="K22" i="11"/>
  <c r="K33" i="22"/>
  <c r="J33" i="22"/>
  <c r="H33" i="22"/>
  <c r="K10" i="22"/>
  <c r="J10" i="22"/>
  <c r="H10" i="22"/>
  <c r="K29" i="22"/>
  <c r="J37" i="22"/>
  <c r="K27" i="22"/>
  <c r="K20" i="22"/>
  <c r="H20" i="22"/>
  <c r="J18" i="22"/>
  <c r="J16" i="22"/>
  <c r="K16" i="22"/>
  <c r="J6" i="22"/>
  <c r="H6" i="22"/>
  <c r="I41" i="9"/>
  <c r="J41" i="9"/>
  <c r="H41" i="9"/>
  <c r="I48" i="9"/>
  <c r="J48" i="9"/>
  <c r="H48" i="9"/>
  <c r="J13" i="9"/>
  <c r="I41" i="23"/>
  <c r="H41" i="23"/>
  <c r="J28" i="23"/>
  <c r="H28" i="23"/>
  <c r="H17" i="23"/>
  <c r="K43" i="21"/>
  <c r="H43" i="21"/>
  <c r="K33" i="21"/>
  <c r="H33" i="21"/>
  <c r="K8" i="11"/>
  <c r="H8" i="11"/>
  <c r="J7" i="11"/>
  <c r="K20" i="11"/>
  <c r="H20" i="11"/>
  <c r="J22" i="11"/>
  <c r="K34" i="22"/>
  <c r="K12" i="22"/>
  <c r="H12" i="22"/>
  <c r="I29" i="22"/>
  <c r="I27" i="22"/>
  <c r="K39" i="22"/>
  <c r="K56" i="9"/>
  <c r="K33" i="9"/>
  <c r="H33" i="9"/>
  <c r="I37" i="9"/>
  <c r="K37" i="9"/>
  <c r="K42" i="9"/>
  <c r="J42" i="9"/>
  <c r="J45" i="9"/>
  <c r="I49" i="9"/>
  <c r="I55" i="9"/>
  <c r="J22" i="9"/>
  <c r="I22" i="9"/>
  <c r="H22" i="9"/>
  <c r="I21" i="9"/>
  <c r="J21" i="9"/>
  <c r="H21" i="9"/>
  <c r="J20" i="9"/>
  <c r="H20" i="9"/>
  <c r="I17" i="9"/>
  <c r="J17" i="9"/>
  <c r="H17" i="9"/>
  <c r="H52" i="23"/>
  <c r="B52" i="23"/>
  <c r="K37" i="22"/>
  <c r="H37" i="22"/>
  <c r="K18" i="22"/>
  <c r="H18" i="22"/>
  <c r="I39" i="22"/>
  <c r="K58" i="9"/>
  <c r="H58" i="9"/>
  <c r="I56" i="9"/>
  <c r="J53" i="9"/>
  <c r="K16" i="9"/>
  <c r="H16" i="9"/>
  <c r="I48" i="23"/>
  <c r="H48" i="23"/>
  <c r="J34" i="23"/>
  <c r="H34" i="23"/>
  <c r="H33" i="23"/>
  <c r="H23" i="23"/>
  <c r="H13" i="23"/>
  <c r="K40" i="9"/>
  <c r="I43" i="9"/>
  <c r="H43" i="9"/>
  <c r="J46" i="9"/>
  <c r="H46" i="9"/>
  <c r="I51" i="9"/>
  <c r="H51" i="9"/>
  <c r="K55" i="9"/>
  <c r="H55" i="9"/>
  <c r="J54" i="9"/>
  <c r="H54" i="9"/>
  <c r="I53" i="9"/>
  <c r="H53" i="9"/>
  <c r="K5" i="9"/>
  <c r="H5" i="9"/>
  <c r="I12" i="13"/>
  <c r="H12" i="13"/>
  <c r="K11" i="13"/>
  <c r="I8" i="13"/>
  <c r="H8" i="13"/>
  <c r="K7" i="13"/>
  <c r="I29" i="13"/>
  <c r="H29" i="13"/>
  <c r="K27" i="13"/>
  <c r="I25" i="13"/>
  <c r="K23" i="13"/>
  <c r="I20" i="13"/>
  <c r="H20" i="13"/>
  <c r="K28" i="13"/>
  <c r="J28" i="13"/>
  <c r="H28" i="13"/>
  <c r="J53" i="23"/>
  <c r="J49" i="23"/>
  <c r="K42" i="23"/>
  <c r="J42" i="23"/>
  <c r="H42" i="23"/>
  <c r="K39" i="23"/>
  <c r="H39" i="23"/>
  <c r="I37" i="23"/>
  <c r="H37" i="23"/>
  <c r="K31" i="23"/>
  <c r="H31" i="23"/>
  <c r="I29" i="23"/>
  <c r="H29" i="23"/>
  <c r="I24" i="23"/>
  <c r="H24" i="23"/>
  <c r="J21" i="23"/>
  <c r="I20" i="23"/>
  <c r="H20" i="23"/>
  <c r="K10" i="23"/>
  <c r="H10" i="23"/>
  <c r="I8" i="23"/>
  <c r="J11" i="13"/>
  <c r="J7" i="13"/>
  <c r="J27" i="13"/>
  <c r="I53" i="23"/>
  <c r="H53" i="23"/>
  <c r="B53" i="23"/>
  <c r="I49" i="23"/>
  <c r="H49" i="23"/>
  <c r="I21" i="23"/>
  <c r="H21" i="23"/>
  <c r="I5" i="23"/>
  <c r="H5" i="23"/>
  <c r="K45" i="9"/>
  <c r="H45" i="9"/>
  <c r="K14" i="13"/>
  <c r="H14" i="13"/>
  <c r="K10" i="13"/>
  <c r="H10" i="13"/>
  <c r="K5" i="13"/>
  <c r="H5" i="13"/>
  <c r="K26" i="13"/>
  <c r="H26" i="13"/>
  <c r="K21" i="13"/>
  <c r="J51" i="23"/>
  <c r="H51" i="23"/>
  <c r="B51" i="23"/>
  <c r="J47" i="23"/>
  <c r="H47" i="23"/>
  <c r="J36" i="23"/>
  <c r="H36" i="23"/>
  <c r="K13" i="9"/>
  <c r="K10" i="9"/>
  <c r="H10" i="9"/>
  <c r="K8" i="9"/>
  <c r="H8" i="9"/>
  <c r="K6" i="9"/>
  <c r="J6" i="9"/>
  <c r="H6" i="9"/>
  <c r="K38" i="23"/>
  <c r="H38" i="23"/>
  <c r="K30" i="23"/>
  <c r="H30" i="23"/>
  <c r="K26" i="23"/>
  <c r="H26" i="23"/>
  <c r="K6" i="13"/>
  <c r="H6" i="13"/>
  <c r="K30" i="13"/>
  <c r="H30" i="13"/>
  <c r="K24" i="13"/>
  <c r="H24" i="13"/>
  <c r="K22" i="13"/>
  <c r="H22" i="13"/>
  <c r="K6" i="23"/>
  <c r="H6" i="23"/>
  <c r="J50" i="23"/>
  <c r="H50" i="23"/>
  <c r="B50" i="23"/>
  <c r="K43" i="23"/>
  <c r="H43" i="23"/>
  <c r="K40" i="23"/>
  <c r="H40" i="23"/>
  <c r="J35" i="23"/>
  <c r="H35" i="23"/>
  <c r="K32" i="23"/>
  <c r="H32" i="23"/>
  <c r="J27" i="23"/>
  <c r="H27" i="23"/>
  <c r="J22" i="23"/>
  <c r="H22" i="23"/>
  <c r="J18" i="23"/>
  <c r="H18" i="23"/>
  <c r="J14" i="23"/>
  <c r="H14" i="23"/>
  <c r="K11" i="23"/>
  <c r="H11" i="23"/>
  <c r="K7" i="23"/>
  <c r="J19" i="23"/>
  <c r="H19" i="23"/>
  <c r="J15" i="23"/>
  <c r="H15" i="23"/>
  <c r="K8" i="23"/>
  <c r="H8" i="23"/>
  <c r="J7" i="23"/>
  <c r="H9" i="11"/>
  <c r="H5" i="11"/>
  <c r="H6" i="11"/>
  <c r="H7" i="11"/>
  <c r="B9" i="11"/>
  <c r="H19" i="11"/>
  <c r="H22" i="11"/>
  <c r="H17" i="11"/>
  <c r="H14" i="11"/>
  <c r="H15" i="11"/>
  <c r="H23" i="11"/>
  <c r="B17" i="11"/>
  <c r="B14" i="11"/>
  <c r="H21" i="13"/>
  <c r="H23" i="13"/>
  <c r="H25" i="13"/>
  <c r="H27" i="13"/>
  <c r="B29" i="13"/>
  <c r="H32" i="9"/>
  <c r="H36" i="9"/>
  <c r="H37" i="9"/>
  <c r="H40" i="9"/>
  <c r="H42" i="9"/>
  <c r="H49" i="9"/>
  <c r="H52" i="9"/>
  <c r="H56" i="9"/>
  <c r="B41" i="9"/>
  <c r="H11" i="13"/>
  <c r="B43" i="9"/>
  <c r="H34" i="21"/>
  <c r="H31" i="21"/>
  <c r="H7" i="23"/>
  <c r="B7" i="23"/>
  <c r="H13" i="9"/>
  <c r="B13" i="23"/>
  <c r="H28" i="21"/>
  <c r="H29" i="21"/>
  <c r="H38" i="21"/>
  <c r="H39" i="21"/>
  <c r="H42" i="21"/>
  <c r="B33" i="21"/>
  <c r="H27" i="22"/>
  <c r="H7" i="22"/>
  <c r="H14" i="22"/>
  <c r="H16" i="22"/>
  <c r="H23" i="22"/>
  <c r="H29" i="22"/>
  <c r="H34" i="22"/>
  <c r="H35" i="22"/>
  <c r="H39" i="22"/>
  <c r="B27" i="22"/>
  <c r="B57" i="9"/>
  <c r="H7" i="9"/>
  <c r="H15" i="9"/>
  <c r="H18" i="9"/>
  <c r="B19" i="9"/>
  <c r="B39" i="9"/>
  <c r="B23" i="11"/>
  <c r="B23" i="23"/>
  <c r="B58" i="9"/>
  <c r="B42" i="21"/>
  <c r="B41" i="21"/>
  <c r="B5" i="11"/>
  <c r="B55" i="9"/>
  <c r="B33" i="23"/>
  <c r="B25" i="22"/>
  <c r="B38" i="23"/>
  <c r="B45" i="9"/>
  <c r="H7" i="13"/>
  <c r="B5" i="13"/>
  <c r="B10" i="22"/>
  <c r="B50" i="9"/>
  <c r="B9" i="9"/>
  <c r="B9" i="23"/>
  <c r="B32" i="23"/>
  <c r="B24" i="13"/>
  <c r="B28" i="13"/>
  <c r="B15" i="9"/>
  <c r="B15" i="22"/>
  <c r="B17" i="22"/>
  <c r="B6" i="13"/>
  <c r="B16" i="11"/>
  <c r="B22" i="11"/>
  <c r="B18" i="11"/>
  <c r="B20" i="11"/>
  <c r="B21" i="11"/>
  <c r="B15" i="11"/>
  <c r="B19" i="11"/>
  <c r="B27" i="13"/>
  <c r="B27" i="21"/>
  <c r="B14" i="9"/>
  <c r="B34" i="23"/>
  <c r="B25" i="13"/>
  <c r="B8" i="23"/>
  <c r="B17" i="23"/>
  <c r="B28" i="21"/>
  <c r="B49" i="9"/>
  <c r="B11" i="23"/>
  <c r="B10" i="23"/>
  <c r="B24" i="22"/>
  <c r="B34" i="21"/>
  <c r="B16" i="9"/>
  <c r="B20" i="13"/>
  <c r="B44" i="23"/>
  <c r="B18" i="23"/>
  <c r="B51" i="9"/>
  <c r="B36" i="23"/>
  <c r="B21" i="22"/>
  <c r="B21" i="9"/>
  <c r="B26" i="13"/>
  <c r="B46" i="23"/>
  <c r="B47" i="9"/>
  <c r="B7" i="13"/>
  <c r="B40" i="22"/>
  <c r="B39" i="22"/>
  <c r="B13" i="22"/>
  <c r="B56" i="9"/>
  <c r="B52" i="9"/>
  <c r="B38" i="9"/>
  <c r="B13" i="9"/>
  <c r="B38" i="22"/>
  <c r="B28" i="22"/>
  <c r="B40" i="9"/>
  <c r="B25" i="23"/>
  <c r="B41" i="22"/>
  <c r="B29" i="23"/>
  <c r="B14" i="23"/>
  <c r="B44" i="22"/>
  <c r="B7" i="9"/>
  <c r="B32" i="9"/>
  <c r="B35" i="9"/>
  <c r="B15" i="23"/>
  <c r="B12" i="23"/>
  <c r="B30" i="22"/>
  <c r="B6" i="22"/>
  <c r="B32" i="21"/>
  <c r="B43" i="22"/>
  <c r="B49" i="23"/>
  <c r="B6" i="11"/>
  <c r="B18" i="9"/>
  <c r="B29" i="21"/>
  <c r="B7" i="11"/>
  <c r="B45" i="22"/>
  <c r="B5" i="23"/>
  <c r="B22" i="9"/>
  <c r="B26" i="22"/>
  <c r="B37" i="23"/>
  <c r="B33" i="22"/>
  <c r="B19" i="22"/>
  <c r="B30" i="13"/>
  <c r="B37" i="21"/>
  <c r="B27" i="23"/>
  <c r="B53" i="9"/>
  <c r="B47" i="23"/>
  <c r="B30" i="21"/>
  <c r="B31" i="22"/>
  <c r="B35" i="23"/>
  <c r="B39" i="21"/>
  <c r="B42" i="23"/>
  <c r="B5" i="9"/>
  <c r="B8" i="22"/>
  <c r="B5" i="22"/>
  <c r="B19" i="23"/>
  <c r="B43" i="21"/>
  <c r="B30" i="23"/>
  <c r="B29" i="22"/>
  <c r="B31" i="23"/>
  <c r="B42" i="22"/>
  <c r="B34" i="22"/>
  <c r="B48" i="23"/>
  <c r="B21" i="13"/>
  <c r="B11" i="22"/>
  <c r="B22" i="23"/>
  <c r="B20" i="23"/>
  <c r="B14" i="22"/>
  <c r="B23" i="22"/>
  <c r="B41" i="23"/>
  <c r="B16" i="22"/>
  <c r="B22" i="13"/>
  <c r="B36" i="22"/>
  <c r="B26" i="23"/>
  <c r="B33" i="9"/>
  <c r="B23" i="13"/>
  <c r="B31" i="21"/>
  <c r="B40" i="21"/>
  <c r="B12" i="22"/>
  <c r="B8" i="9"/>
  <c r="B17" i="9"/>
  <c r="B44" i="9"/>
  <c r="B20" i="9"/>
  <c r="B40" i="23"/>
  <c r="B10" i="9"/>
  <c r="B16" i="23"/>
  <c r="B35" i="22"/>
  <c r="B35" i="21"/>
  <c r="B6" i="23"/>
  <c r="B12" i="9"/>
  <c r="B37" i="22"/>
  <c r="B8" i="11"/>
  <c r="B32" i="22"/>
  <c r="B7" i="22"/>
  <c r="B42" i="9"/>
  <c r="B38" i="21"/>
  <c r="B20" i="22"/>
  <c r="B18" i="22"/>
  <c r="B45" i="23"/>
  <c r="B28" i="23"/>
  <c r="B6" i="9"/>
  <c r="B22" i="22"/>
  <c r="B34" i="9"/>
  <c r="B36" i="9"/>
  <c r="B43" i="23"/>
  <c r="B39" i="23"/>
  <c r="B9" i="22"/>
  <c r="B37" i="9"/>
  <c r="B36" i="21"/>
  <c r="B46" i="9"/>
  <c r="B24" i="23"/>
  <c r="B11" i="9"/>
  <c r="B54" i="9"/>
  <c r="B48" i="9"/>
  <c r="B21" i="23"/>
</calcChain>
</file>

<file path=xl/sharedStrings.xml><?xml version="1.0" encoding="utf-8"?>
<sst xmlns="http://schemas.openxmlformats.org/spreadsheetml/2006/main" count="2401" uniqueCount="928">
  <si>
    <t>順位</t>
    <rPh sb="0" eb="2">
      <t>ジュンイ</t>
    </rPh>
    <phoneticPr fontId="9"/>
  </si>
  <si>
    <t>シーガイアＪｒ</t>
  </si>
  <si>
    <t xml:space="preserve"> </t>
    <phoneticPr fontId="9"/>
  </si>
  <si>
    <t>宮崎県大会別ジュニアテニスポイントテーブル</t>
    <phoneticPr fontId="9"/>
  </si>
  <si>
    <t>順位</t>
  </si>
  <si>
    <t>えびのJr</t>
  </si>
  <si>
    <t>その他</t>
    <rPh sb="2" eb="3">
      <t>タ</t>
    </rPh>
    <phoneticPr fontId="9"/>
  </si>
  <si>
    <t>６大会</t>
    <rPh sb="1" eb="3">
      <t>タイカイ</t>
    </rPh>
    <phoneticPr fontId="17"/>
  </si>
  <si>
    <t>出場のポイント</t>
    <rPh sb="0" eb="2">
      <t>シュツジョウ</t>
    </rPh>
    <phoneticPr fontId="9"/>
  </si>
  <si>
    <t>ライジングサンHJC</t>
  </si>
  <si>
    <t>MTJPは、原則として大会終了後ごとに県テニス協会のホームページ場にて公開する。</t>
    <rPh sb="6" eb="8">
      <t>ゲンソク</t>
    </rPh>
    <rPh sb="11" eb="16">
      <t>タイカイシュウリョウゴ</t>
    </rPh>
    <rPh sb="19" eb="20">
      <t>ケン</t>
    </rPh>
    <rPh sb="23" eb="25">
      <t>キョウカイ</t>
    </rPh>
    <rPh sb="32" eb="33">
      <t>ジョウ</t>
    </rPh>
    <rPh sb="35" eb="37">
      <t>コウカイ</t>
    </rPh>
    <phoneticPr fontId="9"/>
  </si>
  <si>
    <t>所属</t>
  </si>
  <si>
    <t>大会グレード</t>
    <rPh sb="0" eb="2">
      <t>タイカイ</t>
    </rPh>
    <phoneticPr fontId="9"/>
  </si>
  <si>
    <t>学年</t>
    <rPh sb="0" eb="2">
      <t>ガクネン</t>
    </rPh>
    <phoneticPr fontId="9"/>
  </si>
  <si>
    <t>ﾗｲｼﾞﾝｸﾞｻﾝHJC</t>
    <phoneticPr fontId="9"/>
  </si>
  <si>
    <t>チームミリオン</t>
    <phoneticPr fontId="9"/>
  </si>
  <si>
    <t>戦績</t>
  </si>
  <si>
    <t>年齢区分</t>
    <rPh sb="0" eb="4">
      <t>ネンレイクブン</t>
    </rPh>
    <phoneticPr fontId="9"/>
  </si>
  <si>
    <t>適用</t>
    <rPh sb="0" eb="2">
      <t>テキヨウ</t>
    </rPh>
    <phoneticPr fontId="9"/>
  </si>
  <si>
    <t>氏名</t>
  </si>
  <si>
    <t>ドロー数が３２に満たない場合は、その数に応じて次の通りにポイントを与える。</t>
    <rPh sb="3" eb="4">
      <t>スウ</t>
    </rPh>
    <rPh sb="8" eb="9">
      <t>ミ</t>
    </rPh>
    <rPh sb="12" eb="14">
      <t>バアイ</t>
    </rPh>
    <rPh sb="18" eb="19">
      <t>スウ</t>
    </rPh>
    <rPh sb="20" eb="21">
      <t>オウ</t>
    </rPh>
    <rPh sb="23" eb="24">
      <t>ツギ</t>
    </rPh>
    <rPh sb="25" eb="26">
      <t>トオ</t>
    </rPh>
    <rPh sb="33" eb="34">
      <t>アタ</t>
    </rPh>
    <phoneticPr fontId="9"/>
  </si>
  <si>
    <t>最高P</t>
    <rPh sb="0" eb="2">
      <t>サイコウ</t>
    </rPh>
    <phoneticPr fontId="17"/>
  </si>
  <si>
    <t>次最高P</t>
    <rPh sb="0" eb="1">
      <t>ジ</t>
    </rPh>
    <rPh sb="1" eb="3">
      <t>サイコウ</t>
    </rPh>
    <phoneticPr fontId="17"/>
  </si>
  <si>
    <t>１６歳以下女子シングルス　</t>
    <rPh sb="2" eb="5">
      <t>サイイカ</t>
    </rPh>
    <rPh sb="5" eb="7">
      <t>ジョシ</t>
    </rPh>
    <phoneticPr fontId="9"/>
  </si>
  <si>
    <t>チームエリート</t>
  </si>
  <si>
    <t>ＫＴＣ</t>
    <phoneticPr fontId="9"/>
  </si>
  <si>
    <t>MTJPランキング規定</t>
    <rPh sb="9" eb="11">
      <t>キテイ</t>
    </rPh>
    <phoneticPr fontId="9"/>
  </si>
  <si>
    <t>大会においてポイントの基準以外の成績の選手には、ポイントを与えない。</t>
    <rPh sb="0" eb="2">
      <t>タイカイ</t>
    </rPh>
    <rPh sb="11" eb="13">
      <t>キジュン</t>
    </rPh>
    <rPh sb="13" eb="15">
      <t>イガイ</t>
    </rPh>
    <rPh sb="16" eb="18">
      <t>セイセキ</t>
    </rPh>
    <phoneticPr fontId="9"/>
  </si>
  <si>
    <t>MTF</t>
    <phoneticPr fontId="9"/>
  </si>
  <si>
    <t>名称・対象</t>
    <rPh sb="0" eb="2">
      <t>メイショウ</t>
    </rPh>
    <rPh sb="3" eb="5">
      <t>タイショウ</t>
    </rPh>
    <phoneticPr fontId="9"/>
  </si>
  <si>
    <t>ラウンドロビン（リーグ戦）での予選がある場合は、本戦に勝ち進んだ数の中からドロー数によりポイントを与える。</t>
    <rPh sb="11" eb="12">
      <t>セン</t>
    </rPh>
    <rPh sb="13" eb="14">
      <t>センデニ</t>
    </rPh>
    <rPh sb="15" eb="17">
      <t>ヨセン</t>
    </rPh>
    <rPh sb="20" eb="22">
      <t>バアイ</t>
    </rPh>
    <rPh sb="24" eb="26">
      <t>ホンセン</t>
    </rPh>
    <rPh sb="27" eb="28">
      <t>カ</t>
    </rPh>
    <rPh sb="29" eb="30">
      <t>スス</t>
    </rPh>
    <rPh sb="32" eb="33">
      <t>スウ</t>
    </rPh>
    <rPh sb="34" eb="35">
      <t>ナカ</t>
    </rPh>
    <rPh sb="40" eb="41">
      <t>スウ</t>
    </rPh>
    <rPh sb="49" eb="50">
      <t>アタ</t>
    </rPh>
    <phoneticPr fontId="9"/>
  </si>
  <si>
    <t>宮日杯</t>
    <rPh sb="0" eb="1">
      <t>ミヤ</t>
    </rPh>
    <rPh sb="1" eb="2">
      <t>ヒ</t>
    </rPh>
    <rPh sb="2" eb="3">
      <t>ハイ</t>
    </rPh>
    <phoneticPr fontId="9"/>
  </si>
  <si>
    <t>１６歳以下男子シングルス　</t>
    <rPh sb="2" eb="5">
      <t>サイイカ</t>
    </rPh>
    <phoneticPr fontId="9"/>
  </si>
  <si>
    <t>１２歳以下女子シングルス　</t>
    <rPh sb="2" eb="5">
      <t>サイイカ</t>
    </rPh>
    <rPh sb="5" eb="7">
      <t>ジョシ</t>
    </rPh>
    <phoneticPr fontId="9"/>
  </si>
  <si>
    <t>　１２歳以下男子シングルス　</t>
    <rPh sb="3" eb="6">
      <t>サイイカ</t>
    </rPh>
    <phoneticPr fontId="9"/>
  </si>
  <si>
    <t>１０歳以下女子シングルス　</t>
    <rPh sb="2" eb="5">
      <t>サイイカ</t>
    </rPh>
    <rPh sb="5" eb="7">
      <t>ジョシ</t>
    </rPh>
    <phoneticPr fontId="9"/>
  </si>
  <si>
    <t>ランキング</t>
  </si>
  <si>
    <t>RANK対象</t>
    <rPh sb="4" eb="6">
      <t>タイショウ</t>
    </rPh>
    <phoneticPr fontId="9"/>
  </si>
  <si>
    <t>ＤＥＦ・ＷＯ勝ちの場合は、勝者としてポイントとする。</t>
    <phoneticPr fontId="9"/>
  </si>
  <si>
    <t>⑤</t>
    <phoneticPr fontId="9"/>
  </si>
  <si>
    <t>⑥</t>
    <phoneticPr fontId="9"/>
  </si>
  <si>
    <t>シード順位は、平均ポイントの多い方をシードの上位とする。</t>
    <rPh sb="3" eb="5">
      <t>ジュンイ</t>
    </rPh>
    <rPh sb="7" eb="9">
      <t>ヘイキン</t>
    </rPh>
    <phoneticPr fontId="9"/>
  </si>
  <si>
    <t>１４歳以下女子シングルス　</t>
    <rPh sb="2" eb="5">
      <t>サイイカ</t>
    </rPh>
    <rPh sb="5" eb="7">
      <t>ジョシ</t>
    </rPh>
    <phoneticPr fontId="9"/>
  </si>
  <si>
    <t>１０歳以下男子シングルス　</t>
    <rPh sb="2" eb="5">
      <t>サイイカ</t>
    </rPh>
    <phoneticPr fontId="9"/>
  </si>
  <si>
    <t>ポイント</t>
    <phoneticPr fontId="9"/>
  </si>
  <si>
    <t>宮崎県ジュニアテニスポイントランキング</t>
    <rPh sb="0" eb="3">
      <t>ミヤザキケン</t>
    </rPh>
    <phoneticPr fontId="9"/>
  </si>
  <si>
    <t>合計P×1/1000</t>
    <rPh sb="0" eb="2">
      <t>ゴウケイ</t>
    </rPh>
    <phoneticPr fontId="9"/>
  </si>
  <si>
    <t>①</t>
    <phoneticPr fontId="9"/>
  </si>
  <si>
    <t>②</t>
    <phoneticPr fontId="9"/>
  </si>
  <si>
    <t>③</t>
    <phoneticPr fontId="9"/>
  </si>
  <si>
    <t>④</t>
    <phoneticPr fontId="9"/>
  </si>
  <si>
    <t>⑦</t>
    <phoneticPr fontId="9"/>
  </si>
  <si>
    <t>合計数（総合ポイント）の1/1000の値を平均点に加算して順位を決定する。</t>
    <rPh sb="0" eb="2">
      <t>ゴウケイ</t>
    </rPh>
    <rPh sb="19" eb="20">
      <t>アタイ</t>
    </rPh>
    <rPh sb="21" eb="23">
      <t>ヘイキンテ</t>
    </rPh>
    <rPh sb="23" eb="24">
      <t>テン</t>
    </rPh>
    <rPh sb="25" eb="27">
      <t>カサン</t>
    </rPh>
    <rPh sb="29" eb="31">
      <t>ジュンイ</t>
    </rPh>
    <rPh sb="32" eb="34">
      <t>ケッテイ</t>
    </rPh>
    <phoneticPr fontId="9"/>
  </si>
  <si>
    <t>PT</t>
    <phoneticPr fontId="9"/>
  </si>
  <si>
    <t>平均値+PT</t>
    <rPh sb="0" eb="3">
      <t>ヘイキンチ</t>
    </rPh>
    <phoneticPr fontId="17"/>
  </si>
  <si>
    <t>１０歳以下</t>
    <rPh sb="2" eb="5">
      <t>サイイカ</t>
    </rPh>
    <phoneticPr fontId="9"/>
  </si>
  <si>
    <t>１２歳以下</t>
    <rPh sb="2" eb="5">
      <t>サイイカ</t>
    </rPh>
    <phoneticPr fontId="9"/>
  </si>
  <si>
    <t>１４歳以下</t>
    <rPh sb="2" eb="5">
      <t>サイイカ</t>
    </rPh>
    <phoneticPr fontId="9"/>
  </si>
  <si>
    <t>１６歳以下</t>
    <rPh sb="2" eb="5">
      <t>サイイカ</t>
    </rPh>
    <phoneticPr fontId="9"/>
  </si>
  <si>
    <t>１４歳以下男子シングルス　</t>
    <rPh sb="2" eb="5">
      <t>サイイカ</t>
    </rPh>
    <phoneticPr fontId="9"/>
  </si>
  <si>
    <t>得点テーブルのポイントは、トーナメントのドロー数の基準数を３２とします。</t>
    <rPh sb="0" eb="2">
      <t>トクテン</t>
    </rPh>
    <rPh sb="23" eb="24">
      <t>スウ</t>
    </rPh>
    <rPh sb="25" eb="28">
      <t>キジュンスウ</t>
    </rPh>
    <phoneticPr fontId="9"/>
  </si>
  <si>
    <t>山口芽輝</t>
    <rPh sb="0" eb="2">
      <t>ヤM</t>
    </rPh>
    <rPh sb="2" eb="4">
      <t>メ</t>
    </rPh>
    <phoneticPr fontId="9"/>
  </si>
  <si>
    <t>川崎蓮</t>
    <rPh sb="2" eb="3">
      <t>レン</t>
    </rPh>
    <phoneticPr fontId="9"/>
  </si>
  <si>
    <t>菅原育真</t>
    <rPh sb="0" eb="2">
      <t>スG</t>
    </rPh>
    <rPh sb="2" eb="3">
      <t>イク</t>
    </rPh>
    <rPh sb="3" eb="4">
      <t>クマ</t>
    </rPh>
    <phoneticPr fontId="9"/>
  </si>
  <si>
    <t>中尾健人</t>
    <rPh sb="0" eb="2">
      <t>ナK</t>
    </rPh>
    <rPh sb="2" eb="4">
      <t>ケント</t>
    </rPh>
    <phoneticPr fontId="9"/>
  </si>
  <si>
    <t>清水菜々香</t>
    <phoneticPr fontId="9"/>
  </si>
  <si>
    <t>鳥原耀</t>
    <phoneticPr fontId="9"/>
  </si>
  <si>
    <t>重山智彩</t>
    <phoneticPr fontId="9"/>
  </si>
  <si>
    <t>チームエリート</t>
    <phoneticPr fontId="9"/>
  </si>
  <si>
    <t>順位</t>
    <rPh sb="0" eb="2">
      <t>ジュン</t>
    </rPh>
    <phoneticPr fontId="9"/>
  </si>
  <si>
    <t>U18</t>
  </si>
  <si>
    <t>U18</t>
    <phoneticPr fontId="9"/>
  </si>
  <si>
    <t>BEST4</t>
    <phoneticPr fontId="9"/>
  </si>
  <si>
    <t>BEST32</t>
    <phoneticPr fontId="9"/>
  </si>
  <si>
    <t>BEST8</t>
    <phoneticPr fontId="9"/>
  </si>
  <si>
    <t>BEST16</t>
    <phoneticPr fontId="9"/>
  </si>
  <si>
    <t>A1</t>
    <phoneticPr fontId="9"/>
  </si>
  <si>
    <t>A2</t>
    <phoneticPr fontId="9"/>
  </si>
  <si>
    <t>A4</t>
    <phoneticPr fontId="9"/>
  </si>
  <si>
    <t>A8</t>
    <phoneticPr fontId="9"/>
  </si>
  <si>
    <t>A16</t>
    <phoneticPr fontId="9"/>
  </si>
  <si>
    <t>A32</t>
    <phoneticPr fontId="9"/>
  </si>
  <si>
    <t>該A1</t>
    <rPh sb="0" eb="1">
      <t>ガイ</t>
    </rPh>
    <phoneticPr fontId="9"/>
  </si>
  <si>
    <t>該A2</t>
    <rPh sb="0" eb="1">
      <t>ガイ</t>
    </rPh>
    <phoneticPr fontId="9"/>
  </si>
  <si>
    <t>該B1</t>
    <rPh sb="0" eb="1">
      <t>ガイ</t>
    </rPh>
    <rPh sb="1" eb="3">
      <t>ガ</t>
    </rPh>
    <phoneticPr fontId="9"/>
  </si>
  <si>
    <t>B2</t>
    <phoneticPr fontId="9"/>
  </si>
  <si>
    <t>該B2</t>
    <rPh sb="0" eb="1">
      <t>ガイ</t>
    </rPh>
    <rPh sb="1" eb="2">
      <t>ガ</t>
    </rPh>
    <phoneticPr fontId="9"/>
  </si>
  <si>
    <t>B4</t>
    <phoneticPr fontId="9"/>
  </si>
  <si>
    <t>B16</t>
    <phoneticPr fontId="9"/>
  </si>
  <si>
    <t>U16</t>
  </si>
  <si>
    <t>U16</t>
    <phoneticPr fontId="9"/>
  </si>
  <si>
    <t>U14</t>
  </si>
  <si>
    <t>B8</t>
    <phoneticPr fontId="9"/>
  </si>
  <si>
    <t>B32</t>
    <phoneticPr fontId="9"/>
  </si>
  <si>
    <t>C1</t>
    <phoneticPr fontId="9"/>
  </si>
  <si>
    <t>該C1</t>
    <rPh sb="0" eb="1">
      <t>ガイ</t>
    </rPh>
    <phoneticPr fontId="9"/>
  </si>
  <si>
    <t>C2</t>
    <phoneticPr fontId="9"/>
  </si>
  <si>
    <t>該C2</t>
    <rPh sb="0" eb="1">
      <t>ガイ</t>
    </rPh>
    <phoneticPr fontId="9"/>
  </si>
  <si>
    <t>C4</t>
    <phoneticPr fontId="9"/>
  </si>
  <si>
    <t>C16</t>
    <phoneticPr fontId="9"/>
  </si>
  <si>
    <t>D1</t>
    <phoneticPr fontId="9"/>
  </si>
  <si>
    <t>該D1</t>
    <rPh sb="0" eb="1">
      <t>ガイ</t>
    </rPh>
    <phoneticPr fontId="9"/>
  </si>
  <si>
    <t>D2</t>
    <phoneticPr fontId="9"/>
  </si>
  <si>
    <t>該D2</t>
    <rPh sb="0" eb="1">
      <t>ガイ</t>
    </rPh>
    <phoneticPr fontId="9"/>
  </si>
  <si>
    <t>D4</t>
    <phoneticPr fontId="9"/>
  </si>
  <si>
    <t>C8</t>
    <phoneticPr fontId="9"/>
  </si>
  <si>
    <t>U12</t>
  </si>
  <si>
    <t>U12</t>
    <phoneticPr fontId="9"/>
  </si>
  <si>
    <t>E2</t>
  </si>
  <si>
    <t>U10</t>
  </si>
  <si>
    <t>高校総体</t>
    <rPh sb="0" eb="4">
      <t>コウコ</t>
    </rPh>
    <phoneticPr fontId="9"/>
  </si>
  <si>
    <t>１年生大会</t>
    <rPh sb="1" eb="5">
      <t>ネンセイタ</t>
    </rPh>
    <phoneticPr fontId="9"/>
  </si>
  <si>
    <t>ジュニアリーグ第１戦</t>
    <rPh sb="7" eb="10">
      <t>ダ</t>
    </rPh>
    <phoneticPr fontId="9"/>
  </si>
  <si>
    <t>全国小学生大会・小学４年生大会</t>
    <rPh sb="0" eb="5">
      <t>ゼンコクショウガクセイ</t>
    </rPh>
    <rPh sb="5" eb="7">
      <t>タイカイ</t>
    </rPh>
    <rPh sb="8" eb="10">
      <t>ショウガク</t>
    </rPh>
    <rPh sb="11" eb="13">
      <t>ネンセイ</t>
    </rPh>
    <rPh sb="13" eb="15">
      <t>タイカイ</t>
    </rPh>
    <phoneticPr fontId="9"/>
  </si>
  <si>
    <t>ジュニアリーグ第２戦</t>
    <rPh sb="7" eb="10">
      <t>ダ</t>
    </rPh>
    <phoneticPr fontId="9"/>
  </si>
  <si>
    <t>１年間に行われる大会を２つのグレードに分けてポイントを定める。</t>
    <rPh sb="1" eb="3">
      <t>ネンカン</t>
    </rPh>
    <rPh sb="4" eb="5">
      <t>オコナ</t>
    </rPh>
    <rPh sb="8" eb="10">
      <t>タイカイ</t>
    </rPh>
    <rPh sb="19" eb="20">
      <t>ワ</t>
    </rPh>
    <rPh sb="27" eb="28">
      <t>サダ</t>
    </rPh>
    <phoneticPr fontId="9"/>
  </si>
  <si>
    <t>南日本Jr</t>
    <phoneticPr fontId="9"/>
  </si>
  <si>
    <t>九州Jr</t>
    <rPh sb="0" eb="2">
      <t>キュウシュウ</t>
    </rPh>
    <phoneticPr fontId="9"/>
  </si>
  <si>
    <t>県ジュニア</t>
    <rPh sb="0" eb="1">
      <t>ケン</t>
    </rPh>
    <phoneticPr fontId="9"/>
  </si>
  <si>
    <t>１年生大会</t>
    <rPh sb="0" eb="5">
      <t>ⅠネN</t>
    </rPh>
    <phoneticPr fontId="9"/>
  </si>
  <si>
    <t>全国選抜Jr</t>
    <rPh sb="0" eb="4">
      <t>ゼンコクセンバツジュニア．</t>
    </rPh>
    <phoneticPr fontId="9"/>
  </si>
  <si>
    <t>新人戦</t>
    <rPh sb="0" eb="3">
      <t>シN</t>
    </rPh>
    <phoneticPr fontId="9"/>
  </si>
  <si>
    <t>MUFG</t>
    <phoneticPr fontId="9"/>
  </si>
  <si>
    <t>全国小学生</t>
    <rPh sb="0" eb="5">
      <t>ゼンコクショウガクセイ</t>
    </rPh>
    <phoneticPr fontId="9"/>
  </si>
  <si>
    <t>グレードⅠ年齢区分及び大会</t>
    <rPh sb="5" eb="9">
      <t>ネンレイクブン</t>
    </rPh>
    <rPh sb="9" eb="10">
      <t>オヨ</t>
    </rPh>
    <rPh sb="11" eb="13">
      <t>タイカイ</t>
    </rPh>
    <phoneticPr fontId="9"/>
  </si>
  <si>
    <t>U10</t>
    <phoneticPr fontId="9"/>
  </si>
  <si>
    <t>U12</t>
    <phoneticPr fontId="9"/>
  </si>
  <si>
    <t>U14</t>
    <phoneticPr fontId="9"/>
  </si>
  <si>
    <t>U16</t>
    <phoneticPr fontId="9"/>
  </si>
  <si>
    <t>U18</t>
    <phoneticPr fontId="9"/>
  </si>
  <si>
    <t>１８歳以下</t>
    <rPh sb="2" eb="5">
      <t>サイイカ</t>
    </rPh>
    <phoneticPr fontId="9"/>
  </si>
  <si>
    <t>グレードⅡ年齢区分及び大会</t>
    <rPh sb="5" eb="9">
      <t>ネンレイクブン</t>
    </rPh>
    <rPh sb="9" eb="10">
      <t>オヨ</t>
    </rPh>
    <rPh sb="11" eb="13">
      <t>タイカイ</t>
    </rPh>
    <phoneticPr fontId="9"/>
  </si>
  <si>
    <t>Jrリーグ１</t>
    <phoneticPr fontId="9"/>
  </si>
  <si>
    <t>Jrリーグ２</t>
  </si>
  <si>
    <t>グレードⅠ</t>
    <phoneticPr fontId="9"/>
  </si>
  <si>
    <t>ジュニア大会</t>
    <rPh sb="4" eb="6">
      <t>タイカ</t>
    </rPh>
    <phoneticPr fontId="9"/>
  </si>
  <si>
    <t>高校大会</t>
    <rPh sb="0" eb="4">
      <t>コウコ</t>
    </rPh>
    <phoneticPr fontId="9"/>
  </si>
  <si>
    <t>グレードⅡ</t>
    <phoneticPr fontId="9"/>
  </si>
  <si>
    <t>Jrリーグ第１</t>
    <rPh sb="5" eb="6">
      <t>ダ</t>
    </rPh>
    <phoneticPr fontId="9"/>
  </si>
  <si>
    <t>Jrリーグ第２</t>
    <rPh sb="5" eb="6">
      <t>ダ</t>
    </rPh>
    <phoneticPr fontId="9"/>
  </si>
  <si>
    <t>AA1</t>
    <phoneticPr fontId="9"/>
  </si>
  <si>
    <t>AA2</t>
    <phoneticPr fontId="9"/>
  </si>
  <si>
    <t>AA4</t>
    <phoneticPr fontId="9"/>
  </si>
  <si>
    <t>CC16</t>
    <phoneticPr fontId="9"/>
  </si>
  <si>
    <t>宮日杯O</t>
    <rPh sb="0" eb="3">
      <t>ミY</t>
    </rPh>
    <phoneticPr fontId="9"/>
  </si>
  <si>
    <t>E2</t>
    <phoneticPr fontId="9"/>
  </si>
  <si>
    <t>E8</t>
    <phoneticPr fontId="9"/>
  </si>
  <si>
    <t>EE5</t>
  </si>
  <si>
    <t>クラス</t>
    <phoneticPr fontId="9"/>
  </si>
  <si>
    <t>全国選抜</t>
    <rPh sb="0" eb="4">
      <t>ゼンコクセンバツ</t>
    </rPh>
    <phoneticPr fontId="9"/>
  </si>
  <si>
    <t>MUFG　　</t>
    <phoneticPr fontId="9"/>
  </si>
  <si>
    <t>新人戦</t>
    <rPh sb="0" eb="3">
      <t>コウコ</t>
    </rPh>
    <phoneticPr fontId="9"/>
  </si>
  <si>
    <t>サーキット</t>
    <phoneticPr fontId="9"/>
  </si>
  <si>
    <t>全国小</t>
    <rPh sb="0" eb="2">
      <t>ゼンコク</t>
    </rPh>
    <rPh sb="2" eb="3">
      <t>ショウガク</t>
    </rPh>
    <phoneticPr fontId="9"/>
  </si>
  <si>
    <t xml:space="preserve">このポイントは、宮崎県内のジュニア選手のみに与える。他の諸事項は宮崎県テニス協会ジュニア委員会にて決定する。
</t>
    <rPh sb="8" eb="10">
      <t>ミヤザキ</t>
    </rPh>
    <phoneticPr fontId="9"/>
  </si>
  <si>
    <t>高校総体・高校新人戦・宮日杯オープン</t>
    <rPh sb="0" eb="4">
      <t>コウコ</t>
    </rPh>
    <phoneticPr fontId="9"/>
  </si>
  <si>
    <t>九州地区大会選考基準該当者により予選大会に出場しない場合、該当者が１名の場合は１位と同等のポイントを与える。また、該当者が２名以上の場合は２位と同等のポイントを与える。（平成３１年３月１日追記）</t>
    <rPh sb="0" eb="4">
      <t>キュウシュウ</t>
    </rPh>
    <rPh sb="4" eb="6">
      <t>タイカ</t>
    </rPh>
    <rPh sb="6" eb="8">
      <t>センコ</t>
    </rPh>
    <rPh sb="8" eb="10">
      <t>キジュン</t>
    </rPh>
    <rPh sb="10" eb="13">
      <t>ガ</t>
    </rPh>
    <rPh sb="16" eb="18">
      <t>ヨS</t>
    </rPh>
    <rPh sb="18" eb="21">
      <t>タイカ</t>
    </rPh>
    <rPh sb="21" eb="23">
      <t>ｓｙ</t>
    </rPh>
    <rPh sb="26" eb="29">
      <t>バア</t>
    </rPh>
    <rPh sb="29" eb="33">
      <t>ガ</t>
    </rPh>
    <rPh sb="34" eb="36">
      <t>M</t>
    </rPh>
    <rPh sb="36" eb="39">
      <t>バア</t>
    </rPh>
    <rPh sb="42" eb="44">
      <t>ドウト</t>
    </rPh>
    <rPh sb="50" eb="54">
      <t>アタ</t>
    </rPh>
    <phoneticPr fontId="9"/>
  </si>
  <si>
    <t>U14</t>
    <phoneticPr fontId="9"/>
  </si>
  <si>
    <t>本ランキングは、宮崎県テニス協会ジュニアポイントランキング（MIYAZAKI TENNIS JUNIOR POINT RANKING）略称MTJPと称し宮崎県テニス協会が承認するジュニア大会およびジュニア委員会が行う大会を</t>
    <rPh sb="0" eb="1">
      <t>ホン</t>
    </rPh>
    <rPh sb="8" eb="11">
      <t>ミヤザキケン</t>
    </rPh>
    <rPh sb="14" eb="16">
      <t>キョウカイ</t>
    </rPh>
    <phoneticPr fontId="9"/>
  </si>
  <si>
    <t>対象とし宮崎県テニス協会のジュニア登録をしている選手を対象とする。</t>
    <phoneticPr fontId="9"/>
  </si>
  <si>
    <t>宮日杯オープン</t>
    <rPh sb="0" eb="3">
      <t>ミY</t>
    </rPh>
    <phoneticPr fontId="9"/>
  </si>
  <si>
    <t>MTJPランキングを新たに作成時から過去１年間に開催された大会に対して、そこで選手が得たポイントの中から最高得点と次最高得点を選び平均点を算出する。算出した順位ポイントが同ポイントになる場合があるので</t>
    <rPh sb="10" eb="11">
      <t>アラ</t>
    </rPh>
    <rPh sb="13" eb="16">
      <t>サクセイジ</t>
    </rPh>
    <rPh sb="18" eb="20">
      <t>カコ</t>
    </rPh>
    <rPh sb="21" eb="22">
      <t>ネンカイ</t>
    </rPh>
    <rPh sb="22" eb="23">
      <t>カン</t>
    </rPh>
    <rPh sb="24" eb="26">
      <t>カイサイ</t>
    </rPh>
    <rPh sb="29" eb="31">
      <t>タイカイ</t>
    </rPh>
    <rPh sb="32" eb="33">
      <t>タイ</t>
    </rPh>
    <rPh sb="39" eb="41">
      <t>センシュ</t>
    </rPh>
    <rPh sb="42" eb="43">
      <t>エ</t>
    </rPh>
    <rPh sb="49" eb="50">
      <t>ナカ</t>
    </rPh>
    <phoneticPr fontId="9"/>
  </si>
  <si>
    <t>初回戦を敗退の者についてはポイントを与えない。（平成３１年４月８日追記）</t>
    <rPh sb="4" eb="6">
      <t>ハイT</t>
    </rPh>
    <phoneticPr fontId="9"/>
  </si>
  <si>
    <t>九州地区大会選考基準該当者により予選大会に出場しない場合、１位と同等のポイントを与える。（平成３１年４月８日変更追記）</t>
    <rPh sb="0" eb="4">
      <t>キュウシュウ</t>
    </rPh>
    <rPh sb="4" eb="6">
      <t>タイカ</t>
    </rPh>
    <rPh sb="6" eb="8">
      <t>センコ</t>
    </rPh>
    <rPh sb="8" eb="10">
      <t>キジュン</t>
    </rPh>
    <rPh sb="10" eb="13">
      <t>ガ</t>
    </rPh>
    <rPh sb="16" eb="18">
      <t>ヨS</t>
    </rPh>
    <rPh sb="18" eb="21">
      <t>タイカ</t>
    </rPh>
    <rPh sb="21" eb="23">
      <t>ｓｙ</t>
    </rPh>
    <rPh sb="26" eb="29">
      <t>バア</t>
    </rPh>
    <rPh sb="32" eb="34">
      <t>ドウト</t>
    </rPh>
    <rPh sb="40" eb="44">
      <t>アタ</t>
    </rPh>
    <rPh sb="54" eb="56">
      <t>ヘN</t>
    </rPh>
    <phoneticPr fontId="9"/>
  </si>
  <si>
    <t>那須愛菜</t>
    <phoneticPr fontId="9"/>
  </si>
  <si>
    <t>JPIN</t>
    <phoneticPr fontId="9"/>
  </si>
  <si>
    <t>鈴木愛乃</t>
    <phoneticPr fontId="9"/>
  </si>
  <si>
    <t>鶴田拓士</t>
    <phoneticPr fontId="9"/>
  </si>
  <si>
    <t>疋田敦翔</t>
    <phoneticPr fontId="9"/>
  </si>
  <si>
    <t>小野川蓮</t>
    <phoneticPr fontId="9"/>
  </si>
  <si>
    <t>前廣美友</t>
    <phoneticPr fontId="9"/>
  </si>
  <si>
    <t>三原仁子</t>
    <phoneticPr fontId="9"/>
  </si>
  <si>
    <t>KTC</t>
    <phoneticPr fontId="9"/>
  </si>
  <si>
    <t>南正覚茉那</t>
    <phoneticPr fontId="9"/>
  </si>
  <si>
    <t>中学総体</t>
    <rPh sb="0" eb="2">
      <t>チュ</t>
    </rPh>
    <rPh sb="2" eb="4">
      <t>ソウタ</t>
    </rPh>
    <phoneticPr fontId="9"/>
  </si>
  <si>
    <t>中学秋季</t>
    <rPh sb="0" eb="2">
      <t>チュ</t>
    </rPh>
    <rPh sb="2" eb="4">
      <t>シュ</t>
    </rPh>
    <phoneticPr fontId="9"/>
  </si>
  <si>
    <t>中学総体</t>
    <rPh sb="0" eb="4">
      <t>チュ</t>
    </rPh>
    <phoneticPr fontId="9"/>
  </si>
  <si>
    <t>中学秋季</t>
    <rPh sb="0" eb="4">
      <t>チュ</t>
    </rPh>
    <phoneticPr fontId="9"/>
  </si>
  <si>
    <t>シーガイア</t>
    <phoneticPr fontId="9"/>
  </si>
  <si>
    <t>濵田隼</t>
    <rPh sb="2" eb="3">
      <t>ハヤト</t>
    </rPh>
    <phoneticPr fontId="16"/>
  </si>
  <si>
    <t>八代海斗</t>
    <phoneticPr fontId="9"/>
  </si>
  <si>
    <t>グレードⅠ</t>
    <phoneticPr fontId="9"/>
  </si>
  <si>
    <t>南日本ジュニア・九州ジュニア予選</t>
    <phoneticPr fontId="9"/>
  </si>
  <si>
    <t>グレードⅡ</t>
    <phoneticPr fontId="9"/>
  </si>
  <si>
    <t>県ジュニア・４年生大会・全国選抜ジュニア</t>
    <phoneticPr fontId="9"/>
  </si>
  <si>
    <t>MUFGジュニア・九州Jrサーキット</t>
    <phoneticPr fontId="9"/>
  </si>
  <si>
    <t>中学総体・中学秋季大会</t>
    <rPh sb="0" eb="2">
      <t>チュ</t>
    </rPh>
    <rPh sb="2" eb="4">
      <t>コウコ</t>
    </rPh>
    <rPh sb="5" eb="7">
      <t>チュ</t>
    </rPh>
    <rPh sb="7" eb="11">
      <t>シュウｋ</t>
    </rPh>
    <phoneticPr fontId="9"/>
  </si>
  <si>
    <t>＊九州地区大会選考基準該当者により予選大会に出場しない場合、１位と同等のポイントを与える。</t>
    <rPh sb="1" eb="5">
      <t>キュウシュウ</t>
    </rPh>
    <rPh sb="5" eb="7">
      <t>タイカ</t>
    </rPh>
    <rPh sb="7" eb="9">
      <t>センコ</t>
    </rPh>
    <rPh sb="9" eb="11">
      <t>キジュン</t>
    </rPh>
    <rPh sb="11" eb="14">
      <t>ガ</t>
    </rPh>
    <rPh sb="17" eb="19">
      <t>ヨS</t>
    </rPh>
    <rPh sb="19" eb="22">
      <t>タイカ</t>
    </rPh>
    <rPh sb="22" eb="24">
      <t>ｓｙ</t>
    </rPh>
    <rPh sb="27" eb="30">
      <t>バア</t>
    </rPh>
    <phoneticPr fontId="9"/>
  </si>
  <si>
    <t>＊JTAジュニア大会管理規定のポイント表比率の考え方を参考</t>
    <phoneticPr fontId="9"/>
  </si>
  <si>
    <t>＊グレードIIのポイントはグレードIの50％とする。</t>
    <phoneticPr fontId="9"/>
  </si>
  <si>
    <t>エントリークラス</t>
    <phoneticPr fontId="9"/>
  </si>
  <si>
    <t>ポイント</t>
    <phoneticPr fontId="9"/>
  </si>
  <si>
    <t>U18</t>
    <phoneticPr fontId="9"/>
  </si>
  <si>
    <t>U18</t>
    <phoneticPr fontId="9"/>
  </si>
  <si>
    <t>A3</t>
    <phoneticPr fontId="9"/>
  </si>
  <si>
    <t>A5</t>
  </si>
  <si>
    <t>A6</t>
  </si>
  <si>
    <t>A7</t>
    <phoneticPr fontId="9"/>
  </si>
  <si>
    <t>AA8</t>
    <phoneticPr fontId="9"/>
  </si>
  <si>
    <t>A16</t>
    <phoneticPr fontId="9"/>
  </si>
  <si>
    <t>AA16</t>
    <phoneticPr fontId="9"/>
  </si>
  <si>
    <t>BEST16</t>
    <phoneticPr fontId="9"/>
  </si>
  <si>
    <t>A32</t>
    <phoneticPr fontId="9"/>
  </si>
  <si>
    <t>AA32</t>
    <phoneticPr fontId="9"/>
  </si>
  <si>
    <t>BEST32</t>
    <phoneticPr fontId="9"/>
  </si>
  <si>
    <t>A64</t>
    <phoneticPr fontId="9"/>
  </si>
  <si>
    <t>BEST64</t>
    <phoneticPr fontId="9"/>
  </si>
  <si>
    <t>B1</t>
    <phoneticPr fontId="9"/>
  </si>
  <si>
    <t>U16</t>
    <phoneticPr fontId="9"/>
  </si>
  <si>
    <t>BB1</t>
    <phoneticPr fontId="9"/>
  </si>
  <si>
    <t>U16</t>
    <phoneticPr fontId="9"/>
  </si>
  <si>
    <t>B2</t>
    <phoneticPr fontId="9"/>
  </si>
  <si>
    <t>BB2</t>
    <phoneticPr fontId="9"/>
  </si>
  <si>
    <t>B3</t>
    <phoneticPr fontId="9"/>
  </si>
  <si>
    <t>B4</t>
    <phoneticPr fontId="9"/>
  </si>
  <si>
    <t>BB4</t>
    <phoneticPr fontId="9"/>
  </si>
  <si>
    <t>BEST4</t>
    <phoneticPr fontId="9"/>
  </si>
  <si>
    <t>B5</t>
    <phoneticPr fontId="9"/>
  </si>
  <si>
    <t>B6</t>
  </si>
  <si>
    <t>B7</t>
  </si>
  <si>
    <t>B8</t>
    <phoneticPr fontId="9"/>
  </si>
  <si>
    <t>BB8</t>
    <phoneticPr fontId="9"/>
  </si>
  <si>
    <t>BEST8</t>
    <phoneticPr fontId="9"/>
  </si>
  <si>
    <t>B16</t>
    <phoneticPr fontId="9"/>
  </si>
  <si>
    <t>BEST16</t>
    <phoneticPr fontId="9"/>
  </si>
  <si>
    <t>BB16</t>
    <phoneticPr fontId="9"/>
  </si>
  <si>
    <t>B32</t>
    <phoneticPr fontId="9"/>
  </si>
  <si>
    <t>BEST32</t>
    <phoneticPr fontId="9"/>
  </si>
  <si>
    <t>BB32</t>
    <phoneticPr fontId="9"/>
  </si>
  <si>
    <t>BEST32</t>
    <phoneticPr fontId="9"/>
  </si>
  <si>
    <t>C1</t>
    <phoneticPr fontId="9"/>
  </si>
  <si>
    <t>U14</t>
    <phoneticPr fontId="9"/>
  </si>
  <si>
    <t>CC1</t>
    <phoneticPr fontId="9"/>
  </si>
  <si>
    <t>U14</t>
    <phoneticPr fontId="9"/>
  </si>
  <si>
    <t>C2</t>
    <phoneticPr fontId="9"/>
  </si>
  <si>
    <t>CC2</t>
    <phoneticPr fontId="9"/>
  </si>
  <si>
    <t>C3</t>
    <phoneticPr fontId="9"/>
  </si>
  <si>
    <t>CC3</t>
    <phoneticPr fontId="9"/>
  </si>
  <si>
    <t>CC4</t>
    <phoneticPr fontId="9"/>
  </si>
  <si>
    <t>C5</t>
  </si>
  <si>
    <t>CC5</t>
    <phoneticPr fontId="9"/>
  </si>
  <si>
    <t>C6</t>
  </si>
  <si>
    <t>CC6</t>
    <phoneticPr fontId="9"/>
  </si>
  <si>
    <t>C7</t>
  </si>
  <si>
    <t>CC7</t>
    <phoneticPr fontId="9"/>
  </si>
  <si>
    <t>C8</t>
    <phoneticPr fontId="9"/>
  </si>
  <si>
    <t>CC8</t>
    <phoneticPr fontId="9"/>
  </si>
  <si>
    <t>D1</t>
    <phoneticPr fontId="9"/>
  </si>
  <si>
    <t>DD1</t>
    <phoneticPr fontId="9"/>
  </si>
  <si>
    <t>U12</t>
    <phoneticPr fontId="9"/>
  </si>
  <si>
    <t>U12</t>
    <phoneticPr fontId="9"/>
  </si>
  <si>
    <t>D2</t>
    <phoneticPr fontId="9"/>
  </si>
  <si>
    <t>DD2</t>
    <phoneticPr fontId="9"/>
  </si>
  <si>
    <t>D3</t>
    <phoneticPr fontId="9"/>
  </si>
  <si>
    <t>D4</t>
    <phoneticPr fontId="9"/>
  </si>
  <si>
    <t>DD4</t>
    <phoneticPr fontId="9"/>
  </si>
  <si>
    <t>BEST4</t>
    <phoneticPr fontId="9"/>
  </si>
  <si>
    <t>D5</t>
  </si>
  <si>
    <t>D6</t>
  </si>
  <si>
    <t>D7</t>
  </si>
  <si>
    <t>D8</t>
    <phoneticPr fontId="9"/>
  </si>
  <si>
    <t>DD8</t>
    <phoneticPr fontId="9"/>
  </si>
  <si>
    <t>BEST8</t>
    <phoneticPr fontId="9"/>
  </si>
  <si>
    <t>D16</t>
    <phoneticPr fontId="9"/>
  </si>
  <si>
    <t>BEST16</t>
    <phoneticPr fontId="9"/>
  </si>
  <si>
    <t>DD16</t>
    <phoneticPr fontId="9"/>
  </si>
  <si>
    <t>BEST16</t>
    <phoneticPr fontId="9"/>
  </si>
  <si>
    <t>E1</t>
    <phoneticPr fontId="9"/>
  </si>
  <si>
    <t>U10</t>
    <phoneticPr fontId="9"/>
  </si>
  <si>
    <t>EE1</t>
    <phoneticPr fontId="9"/>
  </si>
  <si>
    <t>U10</t>
    <phoneticPr fontId="9"/>
  </si>
  <si>
    <t>EE2</t>
    <phoneticPr fontId="9"/>
  </si>
  <si>
    <t>U10</t>
    <phoneticPr fontId="9"/>
  </si>
  <si>
    <t>E3</t>
    <phoneticPr fontId="9"/>
  </si>
  <si>
    <t>U10</t>
    <phoneticPr fontId="9"/>
  </si>
  <si>
    <t>EE3</t>
    <phoneticPr fontId="9"/>
  </si>
  <si>
    <t>E4</t>
    <phoneticPr fontId="9"/>
  </si>
  <si>
    <t>EE4</t>
    <phoneticPr fontId="9"/>
  </si>
  <si>
    <t>BEST4</t>
    <phoneticPr fontId="9"/>
  </si>
  <si>
    <t>BEST8</t>
    <phoneticPr fontId="9"/>
  </si>
  <si>
    <t>D7</t>
    <phoneticPr fontId="9"/>
  </si>
  <si>
    <t>寺井遙希</t>
    <phoneticPr fontId="9"/>
  </si>
  <si>
    <t>ミヤテニ</t>
    <phoneticPr fontId="9"/>
  </si>
  <si>
    <t>B6</t>
    <phoneticPr fontId="9"/>
  </si>
  <si>
    <t>C5</t>
    <phoneticPr fontId="9"/>
  </si>
  <si>
    <t>C6</t>
    <phoneticPr fontId="9"/>
  </si>
  <si>
    <t>大嶌日陽</t>
    <phoneticPr fontId="9"/>
  </si>
  <si>
    <t>井﨑日琉</t>
    <phoneticPr fontId="9"/>
  </si>
  <si>
    <t>八代晴斗</t>
    <phoneticPr fontId="9"/>
  </si>
  <si>
    <t>E5</t>
  </si>
  <si>
    <t>E6</t>
  </si>
  <si>
    <t>E7</t>
  </si>
  <si>
    <t>森木七星</t>
    <phoneticPr fontId="9"/>
  </si>
  <si>
    <t>ハンラハン奏楓</t>
    <phoneticPr fontId="9"/>
  </si>
  <si>
    <t>MTF</t>
    <phoneticPr fontId="13"/>
  </si>
  <si>
    <t>ハンラハン美璃</t>
    <phoneticPr fontId="9"/>
  </si>
  <si>
    <t>JPIN</t>
    <phoneticPr fontId="9"/>
  </si>
  <si>
    <t>番号</t>
    <rPh sb="0" eb="2">
      <t>バN</t>
    </rPh>
    <phoneticPr fontId="9"/>
  </si>
  <si>
    <t>M158872</t>
    <phoneticPr fontId="13"/>
  </si>
  <si>
    <t>M180395</t>
    <phoneticPr fontId="13"/>
  </si>
  <si>
    <t>M178244</t>
    <phoneticPr fontId="13"/>
  </si>
  <si>
    <t>M180397</t>
    <phoneticPr fontId="13"/>
  </si>
  <si>
    <t>M178243</t>
    <phoneticPr fontId="13"/>
  </si>
  <si>
    <t>M180402</t>
    <phoneticPr fontId="13"/>
  </si>
  <si>
    <t>M180398</t>
    <phoneticPr fontId="13"/>
  </si>
  <si>
    <t>M186226</t>
    <phoneticPr fontId="9"/>
  </si>
  <si>
    <t>M158916</t>
    <phoneticPr fontId="9"/>
  </si>
  <si>
    <t>M158959</t>
    <phoneticPr fontId="9"/>
  </si>
  <si>
    <t>M176305</t>
    <phoneticPr fontId="9"/>
  </si>
  <si>
    <t>F159038</t>
    <phoneticPr fontId="13"/>
  </si>
  <si>
    <t>F175774</t>
    <phoneticPr fontId="13"/>
  </si>
  <si>
    <t>F176315</t>
    <phoneticPr fontId="13"/>
  </si>
  <si>
    <t>F180405</t>
    <phoneticPr fontId="9"/>
  </si>
  <si>
    <t>F184523</t>
    <phoneticPr fontId="9"/>
  </si>
  <si>
    <t>F175777</t>
    <phoneticPr fontId="13"/>
  </si>
  <si>
    <t>F178294</t>
    <phoneticPr fontId="13"/>
  </si>
  <si>
    <t>F176321</t>
    <phoneticPr fontId="13"/>
  </si>
  <si>
    <t>F184526</t>
    <phoneticPr fontId="13"/>
  </si>
  <si>
    <t>F178295</t>
    <phoneticPr fontId="13"/>
  </si>
  <si>
    <t>新福七都</t>
    <phoneticPr fontId="9"/>
  </si>
  <si>
    <t>F186277</t>
    <phoneticPr fontId="9"/>
  </si>
  <si>
    <t>F186276</t>
    <phoneticPr fontId="9"/>
  </si>
  <si>
    <t>原田恭輝</t>
    <phoneticPr fontId="9"/>
  </si>
  <si>
    <t>B7</t>
    <phoneticPr fontId="9"/>
  </si>
  <si>
    <t>峯田龍ノ佑</t>
    <phoneticPr fontId="9"/>
  </si>
  <si>
    <t>ロイヤルJr</t>
    <phoneticPr fontId="9"/>
  </si>
  <si>
    <t>新福正一朗</t>
    <phoneticPr fontId="9"/>
  </si>
  <si>
    <t>川崎諒</t>
    <phoneticPr fontId="9"/>
  </si>
  <si>
    <t>原田知輝</t>
    <rPh sb="0" eb="2">
      <t>ハr</t>
    </rPh>
    <rPh sb="2" eb="3">
      <t>トモキ</t>
    </rPh>
    <rPh sb="3" eb="4">
      <t>ki</t>
    </rPh>
    <phoneticPr fontId="9"/>
  </si>
  <si>
    <t>M193225</t>
    <phoneticPr fontId="9"/>
  </si>
  <si>
    <t>M193226</t>
    <phoneticPr fontId="9"/>
  </si>
  <si>
    <t>F193230</t>
    <phoneticPr fontId="9"/>
  </si>
  <si>
    <t>F193227</t>
    <phoneticPr fontId="9"/>
  </si>
  <si>
    <t>M186231</t>
    <phoneticPr fontId="9"/>
  </si>
  <si>
    <t>M186232</t>
    <phoneticPr fontId="9"/>
  </si>
  <si>
    <t>大野心葉</t>
    <rPh sb="0" eb="2">
      <t>オオN</t>
    </rPh>
    <rPh sb="2" eb="3">
      <t>ココR</t>
    </rPh>
    <rPh sb="3" eb="4">
      <t>ハ</t>
    </rPh>
    <phoneticPr fontId="9"/>
  </si>
  <si>
    <t>F176317</t>
    <phoneticPr fontId="9"/>
  </si>
  <si>
    <t>刈川璃人</t>
    <phoneticPr fontId="9"/>
  </si>
  <si>
    <t>M184520</t>
    <phoneticPr fontId="9"/>
  </si>
  <si>
    <t>刈川鳳人</t>
    <phoneticPr fontId="9"/>
  </si>
  <si>
    <t>M184519</t>
    <phoneticPr fontId="9"/>
  </si>
  <si>
    <t>BREEZE TENNIS</t>
    <phoneticPr fontId="9"/>
  </si>
  <si>
    <t>甲斐旭</t>
    <phoneticPr fontId="9"/>
  </si>
  <si>
    <t>寺井智哉</t>
    <phoneticPr fontId="9"/>
  </si>
  <si>
    <t>ミヤテニ</t>
  </si>
  <si>
    <t>菊池希</t>
    <phoneticPr fontId="9"/>
  </si>
  <si>
    <t>濵田莉沙子</t>
    <phoneticPr fontId="9"/>
  </si>
  <si>
    <t>E16</t>
    <phoneticPr fontId="9"/>
  </si>
  <si>
    <t>青木姫花</t>
    <phoneticPr fontId="9"/>
  </si>
  <si>
    <t>チームミリオン</t>
  </si>
  <si>
    <t>松坂ふたば</t>
    <phoneticPr fontId="9"/>
  </si>
  <si>
    <t>F196849</t>
  </si>
  <si>
    <t>佐藤菜心</t>
    <phoneticPr fontId="9"/>
  </si>
  <si>
    <t>M197401</t>
    <phoneticPr fontId="9"/>
  </si>
  <si>
    <t>M196839</t>
    <phoneticPr fontId="9"/>
  </si>
  <si>
    <t>M193220</t>
    <phoneticPr fontId="9"/>
  </si>
  <si>
    <t>森木幸葉</t>
    <phoneticPr fontId="9"/>
  </si>
  <si>
    <t>F184529</t>
    <phoneticPr fontId="9"/>
  </si>
  <si>
    <t>F197410</t>
    <phoneticPr fontId="9"/>
  </si>
  <si>
    <t>中学生総体については、３年生が参加する為、U16のポイントを与える。また、中学生秋季大会については、２年生までの参加の為、U14のポイントを与える。（令和４年４月１日改正）</t>
    <rPh sb="0" eb="2">
      <t>チュ</t>
    </rPh>
    <rPh sb="2" eb="3">
      <t>セ</t>
    </rPh>
    <rPh sb="3" eb="11">
      <t>ソウタ</t>
    </rPh>
    <rPh sb="12" eb="15">
      <t>ネN</t>
    </rPh>
    <rPh sb="15" eb="20">
      <t>サンK</t>
    </rPh>
    <rPh sb="30" eb="34">
      <t>アタ</t>
    </rPh>
    <rPh sb="37" eb="40">
      <t>チュ</t>
    </rPh>
    <rPh sb="40" eb="50">
      <t>シュウK</t>
    </rPh>
    <rPh sb="51" eb="56">
      <t>ネN</t>
    </rPh>
    <rPh sb="56" eb="61">
      <t>3K</t>
    </rPh>
    <rPh sb="70" eb="75">
      <t>アタ</t>
    </rPh>
    <rPh sb="75" eb="79">
      <t>レ</t>
    </rPh>
    <rPh sb="80" eb="83">
      <t>ガT</t>
    </rPh>
    <rPh sb="83" eb="86">
      <t>カイセ</t>
    </rPh>
    <phoneticPr fontId="9"/>
  </si>
  <si>
    <t>サーキット</t>
    <phoneticPr fontId="9"/>
  </si>
  <si>
    <t>中学総体</t>
    <phoneticPr fontId="9"/>
  </si>
  <si>
    <t>中学秋季</t>
    <phoneticPr fontId="9"/>
  </si>
  <si>
    <t>ジュニア</t>
    <phoneticPr fontId="9"/>
  </si>
  <si>
    <t>小島蒼介</t>
    <phoneticPr fontId="9"/>
  </si>
  <si>
    <t>MTF</t>
  </si>
  <si>
    <t>WSJr.</t>
  </si>
  <si>
    <t>鳥原翼</t>
    <phoneticPr fontId="9"/>
  </si>
  <si>
    <t>井手学</t>
    <rPh sb="1" eb="2">
      <t>テ</t>
    </rPh>
    <phoneticPr fontId="9"/>
  </si>
  <si>
    <t>STJ</t>
    <phoneticPr fontId="9"/>
  </si>
  <si>
    <t>県Jr</t>
    <rPh sb="0" eb="1">
      <t>ケン</t>
    </rPh>
    <phoneticPr fontId="9"/>
  </si>
  <si>
    <t>東迫菜緒</t>
    <phoneticPr fontId="9"/>
  </si>
  <si>
    <t>M203973</t>
    <phoneticPr fontId="9"/>
  </si>
  <si>
    <t>M197596</t>
    <phoneticPr fontId="9"/>
  </si>
  <si>
    <t>F203980</t>
    <phoneticPr fontId="9"/>
  </si>
  <si>
    <t>F203981</t>
    <phoneticPr fontId="9"/>
  </si>
  <si>
    <t>甲斐叶美</t>
    <rPh sb="0" eb="2">
      <t>カイ</t>
    </rPh>
    <rPh sb="2" eb="3">
      <t>カナ</t>
    </rPh>
    <rPh sb="3" eb="4">
      <t>ミ</t>
    </rPh>
    <phoneticPr fontId="9"/>
  </si>
  <si>
    <t>増田響暉</t>
  </si>
  <si>
    <t>BREEZE TENNIS</t>
    <phoneticPr fontId="9"/>
  </si>
  <si>
    <t>那須悠人</t>
  </si>
  <si>
    <t>ﾗｲｼﾞﾝｸﾞｻﾝHJC</t>
    <phoneticPr fontId="9"/>
  </si>
  <si>
    <t>徳重弦飛</t>
  </si>
  <si>
    <t>寺田怜加</t>
    <phoneticPr fontId="9"/>
  </si>
  <si>
    <t>M205995</t>
    <phoneticPr fontId="9"/>
  </si>
  <si>
    <t>F206003</t>
    <phoneticPr fontId="9"/>
  </si>
  <si>
    <t>枝元童夢</t>
    <phoneticPr fontId="9"/>
  </si>
  <si>
    <t>M184521</t>
  </si>
  <si>
    <t>M203975</t>
    <phoneticPr fontId="38"/>
  </si>
  <si>
    <t>本多楽</t>
    <phoneticPr fontId="9"/>
  </si>
  <si>
    <t>M197392</t>
  </si>
  <si>
    <t>山口すばる</t>
    <phoneticPr fontId="9"/>
  </si>
  <si>
    <t>F206005</t>
  </si>
  <si>
    <t>F206007</t>
  </si>
  <si>
    <t>池田茉央</t>
    <rPh sb="0" eb="2">
      <t>イケD</t>
    </rPh>
    <phoneticPr fontId="9"/>
  </si>
  <si>
    <t>STJ</t>
    <phoneticPr fontId="9"/>
  </si>
  <si>
    <t>増元愛佳</t>
    <phoneticPr fontId="9"/>
  </si>
  <si>
    <t>F207508</t>
  </si>
  <si>
    <t>F184528</t>
  </si>
  <si>
    <t>原田将輝</t>
    <rPh sb="0" eb="2">
      <t>ハR</t>
    </rPh>
    <rPh sb="2" eb="3">
      <t>マサキ</t>
    </rPh>
    <rPh sb="3" eb="4">
      <t>キ</t>
    </rPh>
    <phoneticPr fontId="9"/>
  </si>
  <si>
    <t>田代いはな</t>
    <phoneticPr fontId="9"/>
  </si>
  <si>
    <t>F184527</t>
    <phoneticPr fontId="9"/>
  </si>
  <si>
    <t>寺田壮助</t>
    <phoneticPr fontId="9"/>
  </si>
  <si>
    <t>ライジングサンHJC</t>
    <phoneticPr fontId="9"/>
  </si>
  <si>
    <t>M180399</t>
    <phoneticPr fontId="9"/>
  </si>
  <si>
    <t>中嶋海槻</t>
    <phoneticPr fontId="9"/>
  </si>
  <si>
    <t>M180396</t>
    <phoneticPr fontId="9"/>
  </si>
  <si>
    <t>加藤蒼大</t>
    <phoneticPr fontId="9"/>
  </si>
  <si>
    <t>M180400</t>
    <phoneticPr fontId="9"/>
  </si>
  <si>
    <t>川西啓太郎</t>
    <phoneticPr fontId="9"/>
  </si>
  <si>
    <t>M184518</t>
    <phoneticPr fontId="9"/>
  </si>
  <si>
    <t>益山孟三</t>
    <rPh sb="0" eb="2">
      <t>マスヤM</t>
    </rPh>
    <rPh sb="2" eb="3">
      <t>モウ</t>
    </rPh>
    <rPh sb="3" eb="4">
      <t>サン</t>
    </rPh>
    <phoneticPr fontId="9"/>
  </si>
  <si>
    <t>刈川寧々花</t>
    <phoneticPr fontId="9"/>
  </si>
  <si>
    <t>菊池塾</t>
    <phoneticPr fontId="9"/>
  </si>
  <si>
    <t>A6</t>
    <phoneticPr fontId="9"/>
  </si>
  <si>
    <t>中村信喜</t>
    <rPh sb="0" eb="2">
      <t>ナK</t>
    </rPh>
    <rPh sb="2" eb="3">
      <t>ノブ</t>
    </rPh>
    <rPh sb="3" eb="4">
      <t>キ</t>
    </rPh>
    <phoneticPr fontId="9"/>
  </si>
  <si>
    <t>小山テニスクラブ</t>
    <rPh sb="0" eb="8">
      <t>コY</t>
    </rPh>
    <phoneticPr fontId="9"/>
  </si>
  <si>
    <t>松田匠士郎</t>
    <phoneticPr fontId="9"/>
  </si>
  <si>
    <t>M205999</t>
  </si>
  <si>
    <t>小林真彩子</t>
    <phoneticPr fontId="9"/>
  </si>
  <si>
    <t>F206004</t>
  </si>
  <si>
    <t>F203978</t>
  </si>
  <si>
    <t>F206006</t>
  </si>
  <si>
    <t>小林結衣子</t>
    <phoneticPr fontId="9"/>
  </si>
  <si>
    <t>F207517</t>
  </si>
  <si>
    <t>M215304</t>
    <phoneticPr fontId="9"/>
  </si>
  <si>
    <t>M215301</t>
    <phoneticPr fontId="9"/>
  </si>
  <si>
    <t>F213496</t>
  </si>
  <si>
    <t>F213497</t>
  </si>
  <si>
    <t>M215299</t>
  </si>
  <si>
    <t>明石宗士</t>
    <phoneticPr fontId="9"/>
  </si>
  <si>
    <t>矢野颯人</t>
    <phoneticPr fontId="9"/>
  </si>
  <si>
    <t>M215303</t>
    <phoneticPr fontId="9"/>
  </si>
  <si>
    <t>菊池大和</t>
    <phoneticPr fontId="9"/>
  </si>
  <si>
    <t>外山結菜</t>
    <phoneticPr fontId="9"/>
  </si>
  <si>
    <t>予選・本戦がある場合は、予選勝ち上がり者には、初回戦の敗退した場合でもポイントを与える（令和６年6月追記）</t>
    <rPh sb="0" eb="6">
      <t>ヨS</t>
    </rPh>
    <rPh sb="8" eb="12">
      <t>B</t>
    </rPh>
    <rPh sb="12" eb="23">
      <t>ヨセN</t>
    </rPh>
    <rPh sb="23" eb="26">
      <t>ショK</t>
    </rPh>
    <rPh sb="27" eb="35">
      <t>ハイタ</t>
    </rPh>
    <rPh sb="40" eb="43">
      <t>アタ</t>
    </rPh>
    <rPh sb="44" eb="48">
      <t>レイワ</t>
    </rPh>
    <rPh sb="49" eb="53">
      <t>ガT</t>
    </rPh>
    <phoneticPr fontId="9"/>
  </si>
  <si>
    <t>本戦シード者の初回戦敗退した場合は、ポイントを与えない。（令和６年6月追記）</t>
    <rPh sb="0" eb="2">
      <t>ホN</t>
    </rPh>
    <rPh sb="5" eb="7">
      <t>SY</t>
    </rPh>
    <rPh sb="7" eb="10">
      <t>ショカ</t>
    </rPh>
    <rPh sb="10" eb="12">
      <t>ハイタ</t>
    </rPh>
    <rPh sb="14" eb="18">
      <t>バア</t>
    </rPh>
    <rPh sb="23" eb="28">
      <t>アタ</t>
    </rPh>
    <phoneticPr fontId="9"/>
  </si>
  <si>
    <t>森生成</t>
    <phoneticPr fontId="9"/>
  </si>
  <si>
    <t>高山藍</t>
    <phoneticPr fontId="9"/>
  </si>
  <si>
    <t>F196881</t>
  </si>
  <si>
    <t>山下蒼生</t>
    <phoneticPr fontId="9"/>
  </si>
  <si>
    <t>えびのJr</t>
    <phoneticPr fontId="9"/>
  </si>
  <si>
    <t>シエロ</t>
    <phoneticPr fontId="9"/>
  </si>
  <si>
    <t>原田來実</t>
    <rPh sb="0" eb="2">
      <t>ハラダ</t>
    </rPh>
    <phoneticPr fontId="9"/>
  </si>
  <si>
    <t>シエロ</t>
    <phoneticPr fontId="9"/>
  </si>
  <si>
    <t>鹿嶋皇希</t>
    <phoneticPr fontId="9"/>
  </si>
  <si>
    <t>高鍋西中学校</t>
  </si>
  <si>
    <t>熊王颯</t>
    <phoneticPr fontId="9"/>
  </si>
  <si>
    <t>菊池日向</t>
    <phoneticPr fontId="9"/>
  </si>
  <si>
    <t>菊池塾</t>
  </si>
  <si>
    <t>小松奏翔</t>
    <phoneticPr fontId="9"/>
  </si>
  <si>
    <t>M691826</t>
    <phoneticPr fontId="9"/>
  </si>
  <si>
    <t>M196842</t>
  </si>
  <si>
    <t>M207573</t>
  </si>
  <si>
    <t>M193222</t>
  </si>
  <si>
    <t>U16</t>
    <phoneticPr fontId="9"/>
  </si>
  <si>
    <t>M712332</t>
    <phoneticPr fontId="39"/>
  </si>
  <si>
    <t>M216034</t>
  </si>
  <si>
    <t>M222202</t>
  </si>
  <si>
    <t>F712331</t>
  </si>
  <si>
    <t>F215307</t>
  </si>
  <si>
    <t>F215305</t>
    <phoneticPr fontId="9"/>
  </si>
  <si>
    <t>平峯花菜</t>
    <rPh sb="0" eb="1">
      <t>ヒラミネ</t>
    </rPh>
    <rPh sb="1" eb="2">
      <t>ミN</t>
    </rPh>
    <rPh sb="2" eb="3">
      <t>ハN</t>
    </rPh>
    <rPh sb="3" eb="4">
      <t>ナ</t>
    </rPh>
    <phoneticPr fontId="9"/>
  </si>
  <si>
    <t>佐々木結之伸</t>
    <phoneticPr fontId="9"/>
  </si>
  <si>
    <t>M215302</t>
    <phoneticPr fontId="9"/>
  </si>
  <si>
    <t>永野央橙</t>
    <phoneticPr fontId="9"/>
  </si>
  <si>
    <t>M213495</t>
    <phoneticPr fontId="9"/>
  </si>
  <si>
    <t>M222200</t>
    <phoneticPr fontId="9"/>
  </si>
  <si>
    <t>赤木泰造</t>
    <phoneticPr fontId="9"/>
  </si>
  <si>
    <t>赤木誠士郎</t>
    <phoneticPr fontId="9"/>
  </si>
  <si>
    <t>M222198</t>
    <phoneticPr fontId="9"/>
  </si>
  <si>
    <t>中村羽希</t>
    <phoneticPr fontId="9"/>
  </si>
  <si>
    <t>小山テニスクラブ</t>
    <phoneticPr fontId="9"/>
  </si>
  <si>
    <t>F223767</t>
    <phoneticPr fontId="9"/>
  </si>
  <si>
    <t>赤池環心</t>
    <phoneticPr fontId="9"/>
  </si>
  <si>
    <t>F223769</t>
    <phoneticPr fontId="9"/>
  </si>
  <si>
    <t>田代みおな</t>
    <phoneticPr fontId="9"/>
  </si>
  <si>
    <t>F222437</t>
    <phoneticPr fontId="9"/>
  </si>
  <si>
    <t>森虎太郎</t>
  </si>
  <si>
    <t>シーガイア</t>
  </si>
  <si>
    <t>小4</t>
    <rPh sb="0" eb="1">
      <t>ショウ</t>
    </rPh>
    <phoneticPr fontId="9"/>
  </si>
  <si>
    <t>M224077</t>
    <phoneticPr fontId="9"/>
  </si>
  <si>
    <t>小6</t>
    <rPh sb="0" eb="1">
      <t>SY</t>
    </rPh>
    <phoneticPr fontId="9"/>
  </si>
  <si>
    <t>中1</t>
    <rPh sb="0" eb="2">
      <t>チュ</t>
    </rPh>
    <phoneticPr fontId="9"/>
  </si>
  <si>
    <t>中2</t>
    <rPh sb="0" eb="1">
      <t>チュ</t>
    </rPh>
    <phoneticPr fontId="9"/>
  </si>
  <si>
    <t>中3</t>
    <rPh sb="0" eb="1">
      <t>チュ</t>
    </rPh>
    <phoneticPr fontId="9"/>
  </si>
  <si>
    <t>中3早</t>
    <rPh sb="0" eb="1">
      <t>チュ</t>
    </rPh>
    <rPh sb="2" eb="3">
      <t>ハY</t>
    </rPh>
    <phoneticPr fontId="9"/>
  </si>
  <si>
    <t>中2早</t>
    <rPh sb="0" eb="1">
      <t>チュ</t>
    </rPh>
    <rPh sb="2" eb="3">
      <t>ハY</t>
    </rPh>
    <phoneticPr fontId="9"/>
  </si>
  <si>
    <t>高1</t>
    <rPh sb="0" eb="1">
      <t>コウ</t>
    </rPh>
    <phoneticPr fontId="9"/>
  </si>
  <si>
    <t>M197371</t>
  </si>
  <si>
    <t>日向学院高校</t>
  </si>
  <si>
    <t>JPIN</t>
    <phoneticPr fontId="9"/>
  </si>
  <si>
    <t>クラス</t>
    <phoneticPr fontId="9"/>
  </si>
  <si>
    <t>６大会</t>
    <rPh sb="1" eb="3">
      <t>タイカイ</t>
    </rPh>
    <phoneticPr fontId="17"/>
  </si>
  <si>
    <t>サーキット</t>
    <phoneticPr fontId="9"/>
  </si>
  <si>
    <t>MUFG　　</t>
    <phoneticPr fontId="9"/>
  </si>
  <si>
    <t>平均値+PT</t>
    <rPh sb="0" eb="3">
      <t>ヘイキンチ</t>
    </rPh>
    <phoneticPr fontId="17"/>
  </si>
  <si>
    <t>最高P</t>
    <rPh sb="0" eb="2">
      <t>サイコウ</t>
    </rPh>
    <phoneticPr fontId="17"/>
  </si>
  <si>
    <t>次最高P</t>
    <rPh sb="0" eb="1">
      <t>ジ</t>
    </rPh>
    <rPh sb="1" eb="3">
      <t>サイコウ</t>
    </rPh>
    <phoneticPr fontId="17"/>
  </si>
  <si>
    <t>ポイント</t>
    <phoneticPr fontId="9"/>
  </si>
  <si>
    <t>佐土原高校</t>
    <rPh sb="0" eb="3">
      <t>サドワラ</t>
    </rPh>
    <rPh sb="3" eb="5">
      <t>コウコウ</t>
    </rPh>
    <phoneticPr fontId="13"/>
  </si>
  <si>
    <t>A5</t>
    <phoneticPr fontId="9"/>
  </si>
  <si>
    <t>M158933</t>
    <phoneticPr fontId="9"/>
  </si>
  <si>
    <t>古川蒼空</t>
    <rPh sb="0" eb="2">
      <t>フルカワ</t>
    </rPh>
    <rPh sb="2" eb="3">
      <t>ソウ</t>
    </rPh>
    <rPh sb="3" eb="4">
      <t>ソラ</t>
    </rPh>
    <phoneticPr fontId="16"/>
  </si>
  <si>
    <t>石井貴哉</t>
    <rPh sb="0" eb="3">
      <t>イS</t>
    </rPh>
    <rPh sb="3" eb="4">
      <t>ヤ</t>
    </rPh>
    <phoneticPr fontId="9"/>
  </si>
  <si>
    <t>日向学院高校</t>
    <rPh sb="0" eb="2">
      <t>ヒュウガ</t>
    </rPh>
    <rPh sb="2" eb="4">
      <t>ガクイン</t>
    </rPh>
    <rPh sb="4" eb="6">
      <t>コ</t>
    </rPh>
    <phoneticPr fontId="9"/>
  </si>
  <si>
    <t>宮崎大宮高校</t>
    <rPh sb="0" eb="4">
      <t>ミヤザキオオミヤ</t>
    </rPh>
    <rPh sb="4" eb="6">
      <t>コ</t>
    </rPh>
    <phoneticPr fontId="9"/>
  </si>
  <si>
    <t>都城農業高校</t>
    <rPh sb="0" eb="2">
      <t>ミヤコノジョウ</t>
    </rPh>
    <rPh sb="2" eb="4">
      <t>ノウギョウ</t>
    </rPh>
    <rPh sb="4" eb="6">
      <t>コウコウ</t>
    </rPh>
    <phoneticPr fontId="9"/>
  </si>
  <si>
    <t>M146661</t>
  </si>
  <si>
    <t>岸直輝</t>
    <phoneticPr fontId="9"/>
  </si>
  <si>
    <t>M158951</t>
    <phoneticPr fontId="13"/>
  </si>
  <si>
    <t>松坂奏志郎</t>
    <phoneticPr fontId="9"/>
  </si>
  <si>
    <t>M158911</t>
    <phoneticPr fontId="13"/>
  </si>
  <si>
    <t>湯地奏太</t>
    <phoneticPr fontId="9"/>
  </si>
  <si>
    <t>松木耀駕</t>
    <phoneticPr fontId="9"/>
  </si>
  <si>
    <t>M176309</t>
    <phoneticPr fontId="9"/>
  </si>
  <si>
    <t>大嶌太陽</t>
    <rPh sb="0" eb="2">
      <t>オオシマ</t>
    </rPh>
    <rPh sb="2" eb="4">
      <t>タイヨ</t>
    </rPh>
    <phoneticPr fontId="9"/>
  </si>
  <si>
    <t>M176308</t>
    <phoneticPr fontId="9"/>
  </si>
  <si>
    <t>藏本汐音</t>
    <phoneticPr fontId="9"/>
  </si>
  <si>
    <t>M176307</t>
    <phoneticPr fontId="9"/>
  </si>
  <si>
    <t>徳田剛成</t>
    <phoneticPr fontId="9"/>
  </si>
  <si>
    <t>宮崎南高校</t>
    <rPh sb="0" eb="5">
      <t>ミY</t>
    </rPh>
    <phoneticPr fontId="9"/>
  </si>
  <si>
    <t>M158961</t>
    <phoneticPr fontId="13"/>
  </si>
  <si>
    <t>湯谷琉音</t>
    <phoneticPr fontId="9"/>
  </si>
  <si>
    <t>M207565</t>
  </si>
  <si>
    <t>清水康平</t>
    <phoneticPr fontId="9"/>
  </si>
  <si>
    <t>JPIN</t>
    <phoneticPr fontId="9"/>
  </si>
  <si>
    <t>クラス</t>
    <phoneticPr fontId="9"/>
  </si>
  <si>
    <t>PT</t>
    <phoneticPr fontId="9"/>
  </si>
  <si>
    <t>ポイント</t>
    <phoneticPr fontId="9"/>
  </si>
  <si>
    <t>宮崎商業高校</t>
    <rPh sb="0" eb="4">
      <t>ミヤザキショウギョ</t>
    </rPh>
    <phoneticPr fontId="9"/>
  </si>
  <si>
    <t>F158996</t>
    <phoneticPr fontId="13"/>
  </si>
  <si>
    <t>光成七優</t>
    <rPh sb="0" eb="2">
      <t>ミツナリ</t>
    </rPh>
    <rPh sb="2" eb="3">
      <t>ナナ</t>
    </rPh>
    <rPh sb="3" eb="4">
      <t>ユウ</t>
    </rPh>
    <phoneticPr fontId="9"/>
  </si>
  <si>
    <t>宮崎日大高校</t>
    <rPh sb="0" eb="4">
      <t>ミヤザキニチダイ</t>
    </rPh>
    <rPh sb="4" eb="6">
      <t>コ</t>
    </rPh>
    <phoneticPr fontId="9"/>
  </si>
  <si>
    <t>F176316</t>
    <phoneticPr fontId="13"/>
  </si>
  <si>
    <t>塩見柚衣</t>
    <phoneticPr fontId="9"/>
  </si>
  <si>
    <t>都城泉ヶ丘高校</t>
    <rPh sb="0" eb="2">
      <t>ミヤコノジョウ</t>
    </rPh>
    <rPh sb="2" eb="5">
      <t>イズミガオカ</t>
    </rPh>
    <rPh sb="5" eb="7">
      <t>コウコウ</t>
    </rPh>
    <phoneticPr fontId="9"/>
  </si>
  <si>
    <t>F174362</t>
    <phoneticPr fontId="9"/>
  </si>
  <si>
    <t>田中凛々花</t>
    <phoneticPr fontId="9"/>
  </si>
  <si>
    <t>宮崎大宮高校</t>
    <rPh sb="0" eb="6">
      <t>ミヤザキオオミヤコウコ</t>
    </rPh>
    <phoneticPr fontId="9"/>
  </si>
  <si>
    <t>F176318</t>
    <phoneticPr fontId="9"/>
  </si>
  <si>
    <t>南正覚美結</t>
    <phoneticPr fontId="9"/>
  </si>
  <si>
    <t>都城農業高校</t>
  </si>
  <si>
    <t>F186278</t>
    <phoneticPr fontId="9"/>
  </si>
  <si>
    <t>枝元心美</t>
    <phoneticPr fontId="9"/>
  </si>
  <si>
    <t>妻高校</t>
  </si>
  <si>
    <t>F204566</t>
    <phoneticPr fontId="9"/>
  </si>
  <si>
    <t>湯地智菜</t>
    <rPh sb="0" eb="2">
      <t>YUZI</t>
    </rPh>
    <rPh sb="2" eb="4">
      <t>TINA</t>
    </rPh>
    <phoneticPr fontId="9"/>
  </si>
  <si>
    <t>杉元聖來</t>
    <phoneticPr fontId="9"/>
  </si>
  <si>
    <t>本多杏</t>
    <phoneticPr fontId="9"/>
  </si>
  <si>
    <t>M222450</t>
    <phoneticPr fontId="13"/>
  </si>
  <si>
    <t>高2</t>
    <rPh sb="0" eb="1">
      <t>コウ</t>
    </rPh>
    <phoneticPr fontId="16"/>
  </si>
  <si>
    <t>M138236</t>
  </si>
  <si>
    <t>宮崎南高校</t>
  </si>
  <si>
    <t>M148751</t>
    <phoneticPr fontId="9"/>
  </si>
  <si>
    <t>二條慧太</t>
  </si>
  <si>
    <t>D1</t>
    <phoneticPr fontId="9"/>
  </si>
  <si>
    <t>中3早</t>
    <rPh sb="0" eb="1">
      <t>チュ</t>
    </rPh>
    <rPh sb="2" eb="3">
      <t>ハヤ</t>
    </rPh>
    <phoneticPr fontId="9"/>
  </si>
  <si>
    <t>尾山絢香</t>
  </si>
  <si>
    <t>宮崎商業高校</t>
  </si>
  <si>
    <t>F159036</t>
  </si>
  <si>
    <t>高1早</t>
    <rPh sb="0" eb="1">
      <t>コウ</t>
    </rPh>
    <rPh sb="2" eb="3">
      <t>ハヤ</t>
    </rPh>
    <phoneticPr fontId="9"/>
  </si>
  <si>
    <t>宮崎日大高校</t>
    <rPh sb="0" eb="6">
      <t>ミヤザK</t>
    </rPh>
    <phoneticPr fontId="9"/>
  </si>
  <si>
    <t>宮崎大宮高校</t>
  </si>
  <si>
    <t>高3</t>
    <rPh sb="0" eb="1">
      <t>コウ</t>
    </rPh>
    <phoneticPr fontId="13"/>
  </si>
  <si>
    <t>甲斐蘭楽</t>
  </si>
  <si>
    <t>延岡高校</t>
  </si>
  <si>
    <t>F186279</t>
  </si>
  <si>
    <t>蛯原紗希</t>
  </si>
  <si>
    <t>F207521</t>
    <phoneticPr fontId="9"/>
  </si>
  <si>
    <t>今村梨々花</t>
  </si>
  <si>
    <t>F197360</t>
  </si>
  <si>
    <t>小林秀峰高校</t>
  </si>
  <si>
    <t>園木璃子</t>
  </si>
  <si>
    <t>F224043</t>
    <phoneticPr fontId="9"/>
  </si>
  <si>
    <t>黒木友里愛</t>
  </si>
  <si>
    <t>F224041</t>
    <phoneticPr fontId="9"/>
  </si>
  <si>
    <t>小林高校</t>
  </si>
  <si>
    <t>F224042</t>
    <phoneticPr fontId="9"/>
  </si>
  <si>
    <t>齊藤希実</t>
  </si>
  <si>
    <t>F207646</t>
    <phoneticPr fontId="9"/>
  </si>
  <si>
    <t>河野吏桜</t>
  </si>
  <si>
    <t>F224040</t>
    <phoneticPr fontId="9"/>
  </si>
  <si>
    <t>奥田真央</t>
  </si>
  <si>
    <t>F180406</t>
  </si>
  <si>
    <t>松田ちひろ</t>
  </si>
  <si>
    <t>F224044</t>
    <phoneticPr fontId="9"/>
  </si>
  <si>
    <t>F207548</t>
    <phoneticPr fontId="9"/>
  </si>
  <si>
    <t>森美惠</t>
  </si>
  <si>
    <t>F197373</t>
  </si>
  <si>
    <t>山下芽依</t>
  </si>
  <si>
    <t>飯野高校</t>
  </si>
  <si>
    <t>F159035</t>
  </si>
  <si>
    <t>平澤津和花</t>
  </si>
  <si>
    <t>F224036</t>
    <phoneticPr fontId="9"/>
  </si>
  <si>
    <t>勢井柚葉</t>
  </si>
  <si>
    <t>F224039</t>
    <phoneticPr fontId="9"/>
  </si>
  <si>
    <t>18歳以下女子シングルス</t>
    <rPh sb="2" eb="3">
      <t>サイイ</t>
    </rPh>
    <rPh sb="3" eb="5">
      <t>イ</t>
    </rPh>
    <rPh sb="5" eb="12">
      <t>ジョS</t>
    </rPh>
    <phoneticPr fontId="9"/>
  </si>
  <si>
    <t>18歳以下男子シングルス　</t>
    <rPh sb="2" eb="5">
      <t>サ</t>
    </rPh>
    <phoneticPr fontId="9"/>
  </si>
  <si>
    <t>森山和貴</t>
  </si>
  <si>
    <t>M176310</t>
  </si>
  <si>
    <t>光武拓海</t>
  </si>
  <si>
    <t>M154256</t>
    <phoneticPr fontId="9"/>
  </si>
  <si>
    <t>有木悠真</t>
  </si>
  <si>
    <t>M158952</t>
    <phoneticPr fontId="9"/>
  </si>
  <si>
    <t>小野川莉功</t>
  </si>
  <si>
    <t>M158956</t>
  </si>
  <si>
    <t>令和７年度から18歳以下のランキングを作成し公表する。ただし高体連主催の大会では使用しない。県ジュニア高校生の部・宮日杯・九州ジュニア大会ではシード基準の参考資料とします。（令和７年４月１日追記）</t>
    <rPh sb="2" eb="7">
      <t>レ</t>
    </rPh>
    <rPh sb="9" eb="13">
      <t>サ</t>
    </rPh>
    <rPh sb="19" eb="22">
      <t>サク</t>
    </rPh>
    <rPh sb="22" eb="27">
      <t>コ</t>
    </rPh>
    <rPh sb="30" eb="33">
      <t>コウタ</t>
    </rPh>
    <rPh sb="33" eb="36">
      <t>シュサ</t>
    </rPh>
    <rPh sb="36" eb="40">
      <t>タイカ</t>
    </rPh>
    <rPh sb="40" eb="46">
      <t>シヨ</t>
    </rPh>
    <rPh sb="46" eb="51">
      <t>ケ</t>
    </rPh>
    <rPh sb="51" eb="57">
      <t>コウコ</t>
    </rPh>
    <rPh sb="57" eb="59">
      <t>ミY</t>
    </rPh>
    <rPh sb="59" eb="69">
      <t>ハイ</t>
    </rPh>
    <rPh sb="74" eb="77">
      <t>キジュN</t>
    </rPh>
    <rPh sb="77" eb="86">
      <t>3コ</t>
    </rPh>
    <phoneticPr fontId="9"/>
  </si>
  <si>
    <t>上森義大</t>
    <rPh sb="0" eb="1">
      <t>ウ</t>
    </rPh>
    <rPh sb="1" eb="2">
      <t>モR</t>
    </rPh>
    <rPh sb="2" eb="4">
      <t>ギ</t>
    </rPh>
    <phoneticPr fontId="9"/>
  </si>
  <si>
    <t>宮崎西高校</t>
    <rPh sb="0" eb="2">
      <t>ミヤザキ</t>
    </rPh>
    <rPh sb="2" eb="3">
      <t>ニシガW</t>
    </rPh>
    <rPh sb="3" eb="5">
      <t>コ</t>
    </rPh>
    <phoneticPr fontId="9"/>
  </si>
  <si>
    <t>黒木さらら</t>
    <rPh sb="0" eb="2">
      <t>9R</t>
    </rPh>
    <phoneticPr fontId="9"/>
  </si>
  <si>
    <t>山崎美結</t>
    <rPh sb="0" eb="2">
      <t>ヤM</t>
    </rPh>
    <rPh sb="2" eb="4">
      <t>ミユ</t>
    </rPh>
    <phoneticPr fontId="9"/>
  </si>
  <si>
    <t>治久丸心美</t>
    <rPh sb="0" eb="1">
      <t>ジ</t>
    </rPh>
    <rPh sb="1" eb="2">
      <t>9</t>
    </rPh>
    <rPh sb="2" eb="3">
      <t>マル</t>
    </rPh>
    <rPh sb="3" eb="4">
      <t>コ</t>
    </rPh>
    <rPh sb="4" eb="5">
      <t>ミ</t>
    </rPh>
    <phoneticPr fontId="9"/>
  </si>
  <si>
    <t>谷口まゆみ</t>
    <phoneticPr fontId="9"/>
  </si>
  <si>
    <t>佐土原高校</t>
    <rPh sb="0" eb="5">
      <t>サD</t>
    </rPh>
    <phoneticPr fontId="9"/>
  </si>
  <si>
    <t>中学生総体については、ベスト８までに、U16のポイントを与える。また、中学生秋季大会についても、ベスト８までにU14のポイントを与える。（令和７年４月１日改正/令和６年度分も訂正あり）</t>
    <rPh sb="0" eb="2">
      <t>チュ</t>
    </rPh>
    <rPh sb="2" eb="3">
      <t>セ</t>
    </rPh>
    <rPh sb="3" eb="11">
      <t>ソウタ</t>
    </rPh>
    <rPh sb="28" eb="32">
      <t>アタ</t>
    </rPh>
    <rPh sb="35" eb="38">
      <t>チュ</t>
    </rPh>
    <rPh sb="38" eb="48">
      <t>シュウK</t>
    </rPh>
    <rPh sb="64" eb="69">
      <t>アタ</t>
    </rPh>
    <rPh sb="69" eb="73">
      <t>レ</t>
    </rPh>
    <rPh sb="74" eb="77">
      <t>ガT</t>
    </rPh>
    <rPh sb="77" eb="92">
      <t>カイセ</t>
    </rPh>
    <phoneticPr fontId="9"/>
  </si>
  <si>
    <t>D2</t>
    <phoneticPr fontId="9"/>
  </si>
  <si>
    <t>D3</t>
    <phoneticPr fontId="9"/>
  </si>
  <si>
    <t xml:space="preserve">  </t>
    <phoneticPr fontId="9"/>
  </si>
  <si>
    <t>中学総体・中学秋季大会BEST16削除 （令和７年４月１日改定）</t>
    <rPh sb="0" eb="5">
      <t>チュ</t>
    </rPh>
    <rPh sb="5" eb="7">
      <t>チュ</t>
    </rPh>
    <rPh sb="7" eb="11">
      <t>シュ</t>
    </rPh>
    <rPh sb="17" eb="19">
      <t>サK</t>
    </rPh>
    <rPh sb="21" eb="22">
      <t>レ</t>
    </rPh>
    <rPh sb="22" eb="23">
      <t>ワ</t>
    </rPh>
    <rPh sb="24" eb="29">
      <t>ネN</t>
    </rPh>
    <rPh sb="29" eb="32">
      <t>カイT</t>
    </rPh>
    <phoneticPr fontId="9"/>
  </si>
  <si>
    <t>県外から転入時の成績</t>
    <rPh sb="0" eb="8">
      <t>ケ</t>
    </rPh>
    <rPh sb="8" eb="10">
      <t>セ</t>
    </rPh>
    <phoneticPr fontId="9"/>
  </si>
  <si>
    <t>令和６年度の県ジュニア高校生の部からポイント入力をしています。</t>
    <rPh sb="3" eb="5">
      <t>レ</t>
    </rPh>
    <rPh sb="6" eb="11">
      <t>ケ</t>
    </rPh>
    <rPh sb="11" eb="16">
      <t>コウコ</t>
    </rPh>
    <rPh sb="22" eb="24">
      <t>ニュウリョ</t>
    </rPh>
    <phoneticPr fontId="9"/>
  </si>
  <si>
    <t>ⓐドロー数が３２以上の場合＝ベスト１６までにポイントを与える。</t>
    <rPh sb="4" eb="5">
      <t>ス</t>
    </rPh>
    <rPh sb="8" eb="10">
      <t>イジョ</t>
    </rPh>
    <rPh sb="11" eb="13">
      <t>バアイ</t>
    </rPh>
    <rPh sb="27" eb="28">
      <t>アタ</t>
    </rPh>
    <phoneticPr fontId="9"/>
  </si>
  <si>
    <t>（令和７年４月１日改定）</t>
    <rPh sb="1" eb="2">
      <t>レ</t>
    </rPh>
    <rPh sb="2" eb="9">
      <t>ワ</t>
    </rPh>
    <rPh sb="9" eb="12">
      <t>カ</t>
    </rPh>
    <phoneticPr fontId="9"/>
  </si>
  <si>
    <t>ⓑドロー数が１６〜３１の場合＝ベスト８までにポイントを与える。</t>
    <rPh sb="4" eb="5">
      <t>ス</t>
    </rPh>
    <phoneticPr fontId="9"/>
  </si>
  <si>
    <t>ⓒドロー数が８〜１５の場合＝ベスト４までにポイントを与える。</t>
    <rPh sb="4" eb="5">
      <t>ス</t>
    </rPh>
    <phoneticPr fontId="9"/>
  </si>
  <si>
    <t>ⓓドロー数が３〜７の場合＝ベスト２までにポイントを与える。</t>
    <rPh sb="4" eb="5">
      <t>ス</t>
    </rPh>
    <phoneticPr fontId="9"/>
  </si>
  <si>
    <t>初回戦を "NO SHOW (N.S.)" の者（定刻までに試合会場に現れず失格した場合）についてはポイントを与えない。</t>
    <phoneticPr fontId="9"/>
  </si>
  <si>
    <t>森茂大喜</t>
    <rPh sb="0" eb="1">
      <t>モR</t>
    </rPh>
    <rPh sb="1" eb="2">
      <t>モ</t>
    </rPh>
    <rPh sb="2" eb="3">
      <t>ダ</t>
    </rPh>
    <rPh sb="3" eb="4">
      <t>KI</t>
    </rPh>
    <phoneticPr fontId="9"/>
  </si>
  <si>
    <t>シエロ</t>
    <phoneticPr fontId="9"/>
  </si>
  <si>
    <t>B3</t>
    <phoneticPr fontId="9"/>
  </si>
  <si>
    <t>B5</t>
    <phoneticPr fontId="9"/>
  </si>
  <si>
    <t>B16</t>
    <phoneticPr fontId="9"/>
  </si>
  <si>
    <t>B16</t>
    <phoneticPr fontId="9"/>
  </si>
  <si>
    <t>B32</t>
    <phoneticPr fontId="9"/>
  </si>
  <si>
    <t>B16</t>
    <phoneticPr fontId="9"/>
  </si>
  <si>
    <t>B1</t>
    <phoneticPr fontId="9"/>
  </si>
  <si>
    <t>B16</t>
    <phoneticPr fontId="9"/>
  </si>
  <si>
    <t>B16</t>
    <phoneticPr fontId="9"/>
  </si>
  <si>
    <t>峯田佳怜</t>
    <phoneticPr fontId="9"/>
  </si>
  <si>
    <t>横山芽生</t>
    <phoneticPr fontId="9"/>
  </si>
  <si>
    <t>D4</t>
    <phoneticPr fontId="9"/>
  </si>
  <si>
    <t>外山杏実</t>
    <phoneticPr fontId="9"/>
  </si>
  <si>
    <t>西高附属中</t>
    <phoneticPr fontId="9"/>
  </si>
  <si>
    <t>B32</t>
    <phoneticPr fontId="9"/>
  </si>
  <si>
    <t>B32</t>
    <phoneticPr fontId="9"/>
  </si>
  <si>
    <t>F196879</t>
  </si>
  <si>
    <t>F196880</t>
  </si>
  <si>
    <t>F224062</t>
  </si>
  <si>
    <t>F184524</t>
  </si>
  <si>
    <t>A1</t>
    <phoneticPr fontId="9"/>
  </si>
  <si>
    <t>A3</t>
    <phoneticPr fontId="9"/>
  </si>
  <si>
    <t>A32</t>
    <phoneticPr fontId="9"/>
  </si>
  <si>
    <t>A16</t>
    <phoneticPr fontId="9"/>
  </si>
  <si>
    <t>A32</t>
    <phoneticPr fontId="9"/>
  </si>
  <si>
    <t>A32</t>
    <phoneticPr fontId="9"/>
  </si>
  <si>
    <t>森篤輝</t>
    <rPh sb="0" eb="1">
      <t>モR</t>
    </rPh>
    <rPh sb="1" eb="2">
      <t>ATU</t>
    </rPh>
    <rPh sb="2" eb="3">
      <t>KI</t>
    </rPh>
    <phoneticPr fontId="9"/>
  </si>
  <si>
    <t>竹内大貴</t>
    <rPh sb="0" eb="2">
      <t>タケウT</t>
    </rPh>
    <rPh sb="2" eb="3">
      <t>ダ</t>
    </rPh>
    <rPh sb="3" eb="4">
      <t>KI</t>
    </rPh>
    <phoneticPr fontId="9"/>
  </si>
  <si>
    <t>田嶋愛由奈</t>
    <rPh sb="0" eb="2">
      <t>タジM</t>
    </rPh>
    <rPh sb="2" eb="3">
      <t>ア</t>
    </rPh>
    <rPh sb="3" eb="4">
      <t>YU</t>
    </rPh>
    <rPh sb="4" eb="5">
      <t>ナ</t>
    </rPh>
    <phoneticPr fontId="9"/>
  </si>
  <si>
    <t>A2</t>
    <phoneticPr fontId="9"/>
  </si>
  <si>
    <t>他県にて成績あり</t>
    <rPh sb="0" eb="2">
      <t>タケN</t>
    </rPh>
    <rPh sb="4" eb="8">
      <t>セ</t>
    </rPh>
    <phoneticPr fontId="9"/>
  </si>
  <si>
    <t>A8</t>
    <phoneticPr fontId="9"/>
  </si>
  <si>
    <t>辻田くるみ</t>
    <rPh sb="0" eb="2">
      <t>ツZ</t>
    </rPh>
    <phoneticPr fontId="9"/>
  </si>
  <si>
    <t>A32</t>
    <phoneticPr fontId="9"/>
  </si>
  <si>
    <t>松永凛</t>
    <rPh sb="0" eb="2">
      <t>マT</t>
    </rPh>
    <rPh sb="2" eb="3">
      <t>リン</t>
    </rPh>
    <phoneticPr fontId="9"/>
  </si>
  <si>
    <t>A16</t>
    <phoneticPr fontId="9"/>
  </si>
  <si>
    <t>A32</t>
    <phoneticPr fontId="9"/>
  </si>
  <si>
    <t>A16</t>
    <phoneticPr fontId="9"/>
  </si>
  <si>
    <t>A16</t>
    <phoneticPr fontId="9"/>
  </si>
  <si>
    <t>F690827</t>
    <phoneticPr fontId="9"/>
  </si>
  <si>
    <t>F154216</t>
    <phoneticPr fontId="9"/>
  </si>
  <si>
    <t>M693702</t>
    <phoneticPr fontId="9"/>
  </si>
  <si>
    <t>M154214</t>
    <phoneticPr fontId="9"/>
  </si>
  <si>
    <t>D4</t>
    <phoneticPr fontId="9"/>
  </si>
  <si>
    <t>B1</t>
    <phoneticPr fontId="9"/>
  </si>
  <si>
    <t>B2</t>
    <phoneticPr fontId="9"/>
  </si>
  <si>
    <t>B8</t>
    <phoneticPr fontId="9"/>
  </si>
  <si>
    <t>B8</t>
    <phoneticPr fontId="9"/>
  </si>
  <si>
    <t>B1</t>
    <phoneticPr fontId="9"/>
  </si>
  <si>
    <t>B3</t>
    <phoneticPr fontId="9"/>
  </si>
  <si>
    <t>外山敬大</t>
    <rPh sb="0" eb="2">
      <t>トヤM</t>
    </rPh>
    <rPh sb="2" eb="3">
      <t>ケイ</t>
    </rPh>
    <rPh sb="3" eb="4">
      <t>ダイ</t>
    </rPh>
    <phoneticPr fontId="9"/>
  </si>
  <si>
    <t>D1</t>
    <phoneticPr fontId="9"/>
  </si>
  <si>
    <t>外山煌喜</t>
    <rPh sb="0" eb="2">
      <t>トヤM</t>
    </rPh>
    <phoneticPr fontId="9"/>
  </si>
  <si>
    <t>E1</t>
    <phoneticPr fontId="9"/>
  </si>
  <si>
    <t>D2</t>
    <phoneticPr fontId="9"/>
  </si>
  <si>
    <t>C1</t>
    <phoneticPr fontId="9"/>
  </si>
  <si>
    <t>C4</t>
    <phoneticPr fontId="9"/>
  </si>
  <si>
    <t>C5</t>
    <phoneticPr fontId="9"/>
  </si>
  <si>
    <t>C6</t>
    <phoneticPr fontId="9"/>
  </si>
  <si>
    <t>C7</t>
    <phoneticPr fontId="9"/>
  </si>
  <si>
    <t>M206000</t>
  </si>
  <si>
    <t>又木煌生</t>
    <phoneticPr fontId="9"/>
  </si>
  <si>
    <t>C8</t>
    <phoneticPr fontId="9"/>
  </si>
  <si>
    <t>荒武晏央</t>
    <phoneticPr fontId="9"/>
  </si>
  <si>
    <t>AT’s</t>
  </si>
  <si>
    <t>D1</t>
    <phoneticPr fontId="9"/>
  </si>
  <si>
    <t>D2</t>
    <phoneticPr fontId="9"/>
  </si>
  <si>
    <t>F224076</t>
    <phoneticPr fontId="9"/>
  </si>
  <si>
    <t>瀧本桃</t>
    <phoneticPr fontId="9"/>
  </si>
  <si>
    <t>小林テニス協会</t>
  </si>
  <si>
    <t>増田奈那</t>
    <phoneticPr fontId="9"/>
  </si>
  <si>
    <t>D3</t>
    <phoneticPr fontId="9"/>
  </si>
  <si>
    <t>B3</t>
    <phoneticPr fontId="9"/>
  </si>
  <si>
    <t>B4</t>
    <phoneticPr fontId="9"/>
  </si>
  <si>
    <t>B5</t>
    <phoneticPr fontId="9"/>
  </si>
  <si>
    <t>B6</t>
    <phoneticPr fontId="9"/>
  </si>
  <si>
    <t>B16</t>
    <phoneticPr fontId="9"/>
  </si>
  <si>
    <t>B16</t>
    <phoneticPr fontId="9"/>
  </si>
  <si>
    <t>B3</t>
    <phoneticPr fontId="9"/>
  </si>
  <si>
    <t>B6</t>
    <phoneticPr fontId="9"/>
  </si>
  <si>
    <t>B7</t>
    <phoneticPr fontId="9"/>
  </si>
  <si>
    <t>増田心花　</t>
    <rPh sb="0" eb="2">
      <t>マスダ</t>
    </rPh>
    <rPh sb="2" eb="3">
      <t>ココR</t>
    </rPh>
    <rPh sb="3" eb="4">
      <t>ハN</t>
    </rPh>
    <phoneticPr fontId="9"/>
  </si>
  <si>
    <t>宮崎日大中</t>
    <rPh sb="0" eb="2">
      <t>ミヤザK</t>
    </rPh>
    <rPh sb="2" eb="4">
      <t>ニT</t>
    </rPh>
    <rPh sb="4" eb="5">
      <t>チュ</t>
    </rPh>
    <phoneticPr fontId="9"/>
  </si>
  <si>
    <t>F184529</t>
  </si>
  <si>
    <t>A2</t>
    <phoneticPr fontId="9"/>
  </si>
  <si>
    <t>古賀伊織</t>
    <rPh sb="0" eb="2">
      <t>コG</t>
    </rPh>
    <rPh sb="2" eb="4">
      <t>イオ</t>
    </rPh>
    <phoneticPr fontId="9"/>
  </si>
  <si>
    <t>A3</t>
    <phoneticPr fontId="9"/>
  </si>
  <si>
    <t>A7</t>
    <phoneticPr fontId="9"/>
  </si>
  <si>
    <t>佐藤大</t>
    <rPh sb="0" eb="2">
      <t>サT</t>
    </rPh>
    <rPh sb="2" eb="3">
      <t>ダ</t>
    </rPh>
    <phoneticPr fontId="9"/>
  </si>
  <si>
    <t>A32</t>
    <phoneticPr fontId="9"/>
  </si>
  <si>
    <t>沼口 侑仁</t>
    <phoneticPr fontId="9"/>
  </si>
  <si>
    <t>宮崎北高校</t>
    <rPh sb="3" eb="5">
      <t>コ</t>
    </rPh>
    <phoneticPr fontId="9"/>
  </si>
  <si>
    <t>知念颯太郎</t>
    <phoneticPr fontId="9"/>
  </si>
  <si>
    <t>A32</t>
    <phoneticPr fontId="9"/>
  </si>
  <si>
    <t>A32</t>
    <phoneticPr fontId="9"/>
  </si>
  <si>
    <t>宮崎西高校</t>
    <rPh sb="0" eb="5">
      <t>ミヤザK</t>
    </rPh>
    <phoneticPr fontId="9"/>
  </si>
  <si>
    <t>A6</t>
    <phoneticPr fontId="9"/>
  </si>
  <si>
    <t>A16</t>
    <phoneticPr fontId="9"/>
  </si>
  <si>
    <t>A32</t>
    <phoneticPr fontId="9"/>
  </si>
  <si>
    <t>堀内優里愛</t>
    <phoneticPr fontId="9"/>
  </si>
  <si>
    <t>A32</t>
    <phoneticPr fontId="9"/>
  </si>
  <si>
    <t>A32</t>
    <phoneticPr fontId="9"/>
  </si>
  <si>
    <t>明石芽果</t>
    <phoneticPr fontId="9"/>
  </si>
  <si>
    <t>楠元優太郎</t>
    <phoneticPr fontId="9"/>
  </si>
  <si>
    <t>中学生総体のダブルスについては、ベスト８までに、U16のポイントを与える。また、中学生秋季大会についても、ベスト８までにU14のポイントを与える。ただし、シングルスポイント評価の半分とする</t>
    <rPh sb="0" eb="2">
      <t>チュ</t>
    </rPh>
    <rPh sb="2" eb="3">
      <t>セ</t>
    </rPh>
    <rPh sb="3" eb="16">
      <t>ソウタ</t>
    </rPh>
    <rPh sb="33" eb="37">
      <t>アタ</t>
    </rPh>
    <rPh sb="40" eb="43">
      <t>チュ</t>
    </rPh>
    <rPh sb="43" eb="53">
      <t>シュウK</t>
    </rPh>
    <rPh sb="69" eb="73">
      <t>アタ</t>
    </rPh>
    <rPh sb="86" eb="89">
      <t>ヒョ</t>
    </rPh>
    <rPh sb="89" eb="91">
      <t>ハンブN</t>
    </rPh>
    <phoneticPr fontId="40"/>
  </si>
  <si>
    <t>（令和７年７月３０日追記）</t>
    <rPh sb="10" eb="12">
      <t>ツイK</t>
    </rPh>
    <phoneticPr fontId="40"/>
  </si>
  <si>
    <t>C2</t>
    <phoneticPr fontId="9"/>
  </si>
  <si>
    <t>C3</t>
    <phoneticPr fontId="9"/>
  </si>
  <si>
    <t>長﨑准也</t>
    <phoneticPr fontId="9"/>
  </si>
  <si>
    <t>C8</t>
    <phoneticPr fontId="9"/>
  </si>
  <si>
    <t>C8</t>
    <phoneticPr fontId="9"/>
  </si>
  <si>
    <t>德重愛花</t>
    <phoneticPr fontId="9"/>
  </si>
  <si>
    <t>E3</t>
    <phoneticPr fontId="9"/>
  </si>
  <si>
    <t>C3</t>
    <phoneticPr fontId="9"/>
  </si>
  <si>
    <t>C4</t>
    <phoneticPr fontId="9"/>
  </si>
  <si>
    <t>C16</t>
    <phoneticPr fontId="9"/>
  </si>
  <si>
    <t>C16</t>
    <phoneticPr fontId="9"/>
  </si>
  <si>
    <t>C16</t>
    <phoneticPr fontId="9"/>
  </si>
  <si>
    <t>B1</t>
    <phoneticPr fontId="9"/>
  </si>
  <si>
    <t>B3</t>
    <phoneticPr fontId="9"/>
  </si>
  <si>
    <t>B8</t>
    <phoneticPr fontId="9"/>
  </si>
  <si>
    <t>A8</t>
    <phoneticPr fontId="9"/>
  </si>
  <si>
    <t>A3</t>
    <phoneticPr fontId="9"/>
  </si>
  <si>
    <t>C3</t>
    <phoneticPr fontId="9"/>
  </si>
  <si>
    <t>A4</t>
    <phoneticPr fontId="9"/>
  </si>
  <si>
    <t>A32</t>
    <phoneticPr fontId="9"/>
  </si>
  <si>
    <t>岩切康太</t>
    <rPh sb="0" eb="2">
      <t>イワキR</t>
    </rPh>
    <rPh sb="2" eb="4">
      <t>コウタ</t>
    </rPh>
    <phoneticPr fontId="9"/>
  </si>
  <si>
    <t>A32</t>
    <phoneticPr fontId="9"/>
  </si>
  <si>
    <t>A16</t>
    <phoneticPr fontId="9"/>
  </si>
  <si>
    <t>A1</t>
    <phoneticPr fontId="9"/>
  </si>
  <si>
    <t>高2早</t>
    <rPh sb="0" eb="1">
      <t>コウ</t>
    </rPh>
    <rPh sb="2" eb="3">
      <t>ハヤ</t>
    </rPh>
    <phoneticPr fontId="9"/>
  </si>
  <si>
    <t>竹上真央</t>
    <rPh sb="0" eb="2">
      <t>タケウ</t>
    </rPh>
    <rPh sb="2" eb="4">
      <t>マ</t>
    </rPh>
    <phoneticPr fontId="9"/>
  </si>
  <si>
    <t>原重美月</t>
    <rPh sb="0" eb="1">
      <t>ハラ</t>
    </rPh>
    <rPh sb="1" eb="2">
      <t>10</t>
    </rPh>
    <rPh sb="2" eb="4">
      <t>ミツK</t>
    </rPh>
    <phoneticPr fontId="9"/>
  </si>
  <si>
    <t>A16</t>
    <phoneticPr fontId="9"/>
  </si>
  <si>
    <t>享保朱美</t>
    <phoneticPr fontId="9"/>
  </si>
  <si>
    <t>上野海桜</t>
    <rPh sb="0" eb="2">
      <t>ウ</t>
    </rPh>
    <rPh sb="2" eb="3">
      <t>ウM</t>
    </rPh>
    <rPh sb="3" eb="4">
      <t>サクR</t>
    </rPh>
    <phoneticPr fontId="9"/>
  </si>
  <si>
    <t>丸目空</t>
    <rPh sb="0" eb="2">
      <t>マルメ</t>
    </rPh>
    <rPh sb="2" eb="3">
      <t>ソR</t>
    </rPh>
    <phoneticPr fontId="9"/>
  </si>
  <si>
    <t>A32</t>
    <phoneticPr fontId="9"/>
  </si>
  <si>
    <t>A16</t>
    <phoneticPr fontId="9"/>
  </si>
  <si>
    <t>高1</t>
    <rPh sb="0" eb="2">
      <t>コウ</t>
    </rPh>
    <phoneticPr fontId="9"/>
  </si>
  <si>
    <t>A32</t>
    <phoneticPr fontId="9"/>
  </si>
  <si>
    <t>ホルストン</t>
    <phoneticPr fontId="13"/>
  </si>
  <si>
    <t>A1</t>
    <phoneticPr fontId="9"/>
  </si>
  <si>
    <t>A3</t>
    <phoneticPr fontId="9"/>
  </si>
  <si>
    <t>A4</t>
    <phoneticPr fontId="9"/>
  </si>
  <si>
    <t>A6</t>
    <phoneticPr fontId="9"/>
  </si>
  <si>
    <t>A7</t>
    <phoneticPr fontId="9"/>
  </si>
  <si>
    <t>A8</t>
    <phoneticPr fontId="9"/>
  </si>
  <si>
    <t>A16</t>
    <phoneticPr fontId="9"/>
  </si>
  <si>
    <t>竹村琳心</t>
    <rPh sb="0" eb="2">
      <t>タケムR</t>
    </rPh>
    <rPh sb="2" eb="3">
      <t>リン</t>
    </rPh>
    <rPh sb="3" eb="4">
      <t>SINN</t>
    </rPh>
    <phoneticPr fontId="9"/>
  </si>
  <si>
    <t>A32</t>
    <phoneticPr fontId="9"/>
  </si>
  <si>
    <t>A16</t>
    <phoneticPr fontId="9"/>
  </si>
  <si>
    <t>A1</t>
    <phoneticPr fontId="9"/>
  </si>
  <si>
    <t>A3</t>
    <phoneticPr fontId="9"/>
  </si>
  <si>
    <t>A4</t>
    <phoneticPr fontId="9"/>
  </si>
  <si>
    <t>A32</t>
    <phoneticPr fontId="9"/>
  </si>
  <si>
    <t>陣之内遼</t>
    <rPh sb="0" eb="1">
      <t>ジン</t>
    </rPh>
    <rPh sb="1" eb="2">
      <t>ノ</t>
    </rPh>
    <rPh sb="2" eb="3">
      <t>ウチ</t>
    </rPh>
    <rPh sb="3" eb="4">
      <t>リョウ</t>
    </rPh>
    <phoneticPr fontId="9"/>
  </si>
  <si>
    <t>E1</t>
    <phoneticPr fontId="9"/>
  </si>
  <si>
    <t>長瀬諒也</t>
    <rPh sb="0" eb="2">
      <t>ナガS</t>
    </rPh>
    <rPh sb="2" eb="3">
      <t>リョウ</t>
    </rPh>
    <rPh sb="3" eb="4">
      <t>ヤ</t>
    </rPh>
    <phoneticPr fontId="9"/>
  </si>
  <si>
    <t>細田すず</t>
    <rPh sb="0" eb="2">
      <t>ホS</t>
    </rPh>
    <phoneticPr fontId="9"/>
  </si>
  <si>
    <t>長友愛夏</t>
    <rPh sb="0" eb="2">
      <t>ナガ</t>
    </rPh>
    <rPh sb="2" eb="3">
      <t>ア</t>
    </rPh>
    <rPh sb="3" eb="4">
      <t>ナT</t>
    </rPh>
    <phoneticPr fontId="9"/>
  </si>
  <si>
    <t>D3</t>
    <phoneticPr fontId="9"/>
  </si>
  <si>
    <t>D4</t>
    <phoneticPr fontId="9"/>
  </si>
  <si>
    <t>藤下真緒</t>
    <rPh sb="0" eb="2">
      <t>フZ</t>
    </rPh>
    <rPh sb="2" eb="4">
      <t>MAO</t>
    </rPh>
    <phoneticPr fontId="9"/>
  </si>
  <si>
    <t>D1</t>
    <phoneticPr fontId="9"/>
  </si>
  <si>
    <t>西久保亜希</t>
    <rPh sb="0" eb="3">
      <t>ニ</t>
    </rPh>
    <rPh sb="3" eb="4">
      <t>アキ</t>
    </rPh>
    <rPh sb="4" eb="5">
      <t>KI</t>
    </rPh>
    <phoneticPr fontId="9"/>
  </si>
  <si>
    <t>M229730</t>
  </si>
  <si>
    <t>M713144</t>
  </si>
  <si>
    <t>M229735</t>
  </si>
  <si>
    <t>F229748</t>
  </si>
  <si>
    <t>F229749</t>
  </si>
  <si>
    <t>田中祐成</t>
    <phoneticPr fontId="9"/>
  </si>
  <si>
    <t>古賀伶</t>
    <phoneticPr fontId="9"/>
  </si>
  <si>
    <t>B8</t>
    <phoneticPr fontId="9"/>
  </si>
  <si>
    <t>畑田啓輔</t>
    <rPh sb="0" eb="1">
      <t>HATADA</t>
    </rPh>
    <rPh sb="1" eb="2">
      <t>タ</t>
    </rPh>
    <rPh sb="2" eb="3">
      <t>KEISUKE</t>
    </rPh>
    <rPh sb="3" eb="4">
      <t>SUKE</t>
    </rPh>
    <phoneticPr fontId="9"/>
  </si>
  <si>
    <t>尾田峻ノ佑</t>
    <rPh sb="4" eb="5">
      <t>SUKE</t>
    </rPh>
    <phoneticPr fontId="9"/>
  </si>
  <si>
    <t>A32</t>
    <phoneticPr fontId="9"/>
  </si>
  <si>
    <t>A32</t>
    <phoneticPr fontId="9"/>
  </si>
  <si>
    <t>松浦圭汰</t>
    <rPh sb="0" eb="2">
      <t>マT</t>
    </rPh>
    <rPh sb="2" eb="3">
      <t>KEITA</t>
    </rPh>
    <rPh sb="3" eb="4">
      <t>タ</t>
    </rPh>
    <phoneticPr fontId="9"/>
  </si>
  <si>
    <t>疋田丈翔</t>
    <rPh sb="0" eb="2">
      <t>ヒ</t>
    </rPh>
    <rPh sb="2" eb="3">
      <t>タケル</t>
    </rPh>
    <rPh sb="3" eb="4">
      <t>ショ</t>
    </rPh>
    <phoneticPr fontId="9"/>
  </si>
  <si>
    <t>宮崎南高校</t>
    <rPh sb="2" eb="3">
      <t>ミナ</t>
    </rPh>
    <rPh sb="3" eb="5">
      <t>コ</t>
    </rPh>
    <phoneticPr fontId="9"/>
  </si>
  <si>
    <t>長瀬明日花</t>
    <rPh sb="4" eb="5">
      <t xml:space="preserve">ハナ </t>
    </rPh>
    <phoneticPr fontId="9"/>
  </si>
  <si>
    <t>菊地美咲</t>
    <rPh sb="0" eb="1">
      <t>キK</t>
    </rPh>
    <rPh sb="1" eb="2">
      <t>チ</t>
    </rPh>
    <rPh sb="2" eb="4">
      <t>ミサK</t>
    </rPh>
    <phoneticPr fontId="9"/>
  </si>
  <si>
    <t>E1</t>
    <phoneticPr fontId="9"/>
  </si>
  <si>
    <t>小5</t>
    <rPh sb="0" eb="1">
      <t>ショウ</t>
    </rPh>
    <phoneticPr fontId="9"/>
  </si>
  <si>
    <t>鎌田湊翔</t>
    <phoneticPr fontId="9"/>
  </si>
  <si>
    <t>ＣＨイワキリ</t>
    <phoneticPr fontId="9"/>
  </si>
  <si>
    <t>E2</t>
    <phoneticPr fontId="9"/>
  </si>
  <si>
    <t>小西俊斗</t>
    <phoneticPr fontId="9"/>
  </si>
  <si>
    <t>小5早</t>
    <rPh sb="0" eb="1">
      <t>SY</t>
    </rPh>
    <rPh sb="2" eb="3">
      <t>ハY</t>
    </rPh>
    <phoneticPr fontId="9"/>
  </si>
  <si>
    <t>D1</t>
    <phoneticPr fontId="9"/>
  </si>
  <si>
    <t>D2</t>
    <phoneticPr fontId="9"/>
  </si>
  <si>
    <t>D3</t>
    <phoneticPr fontId="9"/>
  </si>
  <si>
    <t>D4</t>
    <phoneticPr fontId="9"/>
  </si>
  <si>
    <t>ライジングサンHJC</t>
    <phoneticPr fontId="9"/>
  </si>
  <si>
    <t>C1</t>
    <phoneticPr fontId="9"/>
  </si>
  <si>
    <t>C2</t>
    <phoneticPr fontId="9"/>
  </si>
  <si>
    <t>C3</t>
    <phoneticPr fontId="9"/>
  </si>
  <si>
    <t>C5</t>
    <phoneticPr fontId="9"/>
  </si>
  <si>
    <t>C4</t>
    <phoneticPr fontId="9"/>
  </si>
  <si>
    <t>C6</t>
    <phoneticPr fontId="9"/>
  </si>
  <si>
    <t>C7</t>
    <phoneticPr fontId="9"/>
  </si>
  <si>
    <t>C8</t>
    <phoneticPr fontId="9"/>
  </si>
  <si>
    <t>B1</t>
    <phoneticPr fontId="9"/>
  </si>
  <si>
    <t>B2</t>
    <phoneticPr fontId="9"/>
  </si>
  <si>
    <t>B3</t>
    <phoneticPr fontId="9"/>
  </si>
  <si>
    <t>B4</t>
    <phoneticPr fontId="9"/>
  </si>
  <si>
    <t>B5</t>
    <phoneticPr fontId="9"/>
  </si>
  <si>
    <t>B6</t>
    <phoneticPr fontId="9"/>
  </si>
  <si>
    <t>B7</t>
    <phoneticPr fontId="9"/>
  </si>
  <si>
    <t>B8</t>
    <phoneticPr fontId="9"/>
  </si>
  <si>
    <t>B16</t>
    <phoneticPr fontId="9"/>
  </si>
  <si>
    <t>B16</t>
    <phoneticPr fontId="9"/>
  </si>
  <si>
    <t>ホルストン</t>
    <phoneticPr fontId="9"/>
  </si>
  <si>
    <t>濱口丈瑠</t>
    <phoneticPr fontId="9"/>
  </si>
  <si>
    <t>M224048</t>
  </si>
  <si>
    <t>A1</t>
    <phoneticPr fontId="9"/>
  </si>
  <si>
    <t>A2</t>
    <phoneticPr fontId="9"/>
  </si>
  <si>
    <t>A3</t>
    <phoneticPr fontId="9"/>
  </si>
  <si>
    <t>A4</t>
    <phoneticPr fontId="9"/>
  </si>
  <si>
    <t>A5</t>
    <phoneticPr fontId="9"/>
  </si>
  <si>
    <t>A6</t>
    <phoneticPr fontId="9"/>
  </si>
  <si>
    <t>A7</t>
    <phoneticPr fontId="9"/>
  </si>
  <si>
    <t>A8</t>
    <phoneticPr fontId="9"/>
  </si>
  <si>
    <t>A16</t>
    <phoneticPr fontId="9"/>
  </si>
  <si>
    <t>A16</t>
    <phoneticPr fontId="9"/>
  </si>
  <si>
    <t>M701760</t>
    <phoneticPr fontId="9"/>
  </si>
  <si>
    <t>M690627</t>
    <phoneticPr fontId="9"/>
  </si>
  <si>
    <t>M691735</t>
    <phoneticPr fontId="9"/>
  </si>
  <si>
    <t>M138489</t>
    <phoneticPr fontId="9"/>
  </si>
  <si>
    <t>A16</t>
    <phoneticPr fontId="9"/>
  </si>
  <si>
    <t>A16</t>
    <phoneticPr fontId="9"/>
  </si>
  <si>
    <t>A32</t>
    <phoneticPr fontId="9"/>
  </si>
  <si>
    <t>A32</t>
    <phoneticPr fontId="9"/>
  </si>
  <si>
    <t>三宅晴大</t>
    <phoneticPr fontId="9"/>
  </si>
  <si>
    <t>A32</t>
    <phoneticPr fontId="9"/>
  </si>
  <si>
    <t>A32</t>
    <phoneticPr fontId="9"/>
  </si>
  <si>
    <t>A32</t>
    <phoneticPr fontId="9"/>
  </si>
  <si>
    <t>A32</t>
    <phoneticPr fontId="9"/>
  </si>
  <si>
    <t>E1</t>
    <phoneticPr fontId="9"/>
  </si>
  <si>
    <t>D1</t>
    <phoneticPr fontId="9"/>
  </si>
  <si>
    <t>D4</t>
    <phoneticPr fontId="9"/>
  </si>
  <si>
    <t>米澤楓音</t>
    <phoneticPr fontId="9"/>
  </si>
  <si>
    <t>えびのJr</t>
    <phoneticPr fontId="9"/>
  </si>
  <si>
    <t>F223771</t>
  </si>
  <si>
    <t>D5</t>
    <phoneticPr fontId="9"/>
  </si>
  <si>
    <t>C8</t>
    <phoneticPr fontId="9"/>
  </si>
  <si>
    <t>B2</t>
    <phoneticPr fontId="9"/>
  </si>
  <si>
    <t>B4</t>
    <phoneticPr fontId="9"/>
  </si>
  <si>
    <t>B5</t>
    <phoneticPr fontId="9"/>
  </si>
  <si>
    <t>F224449</t>
  </si>
  <si>
    <t>C7</t>
    <phoneticPr fontId="9"/>
  </si>
  <si>
    <t>A3</t>
    <phoneticPr fontId="9"/>
  </si>
  <si>
    <t>A6</t>
    <phoneticPr fontId="9"/>
  </si>
  <si>
    <t>A7</t>
    <phoneticPr fontId="9"/>
  </si>
  <si>
    <t>A8</t>
    <phoneticPr fontId="9"/>
  </si>
  <si>
    <t>A16</t>
    <phoneticPr fontId="9"/>
  </si>
  <si>
    <t>F207645</t>
  </si>
  <si>
    <t>A16</t>
    <phoneticPr fontId="9"/>
  </si>
  <si>
    <t>F193228</t>
  </si>
  <si>
    <t>金子紗和子</t>
    <phoneticPr fontId="9"/>
  </si>
  <si>
    <t>F207538</t>
  </si>
  <si>
    <t>高2</t>
    <rPh sb="0" eb="1">
      <t>コウ</t>
    </rPh>
    <phoneticPr fontId="9"/>
  </si>
  <si>
    <t>高3早</t>
    <rPh sb="0" eb="1">
      <t>コウ</t>
    </rPh>
    <rPh sb="2" eb="3">
      <t>ハヤ</t>
    </rPh>
    <phoneticPr fontId="9"/>
  </si>
  <si>
    <t>宮崎日大高</t>
    <rPh sb="0" eb="4">
      <t>ミY</t>
    </rPh>
    <rPh sb="4" eb="5">
      <t>コ</t>
    </rPh>
    <phoneticPr fontId="9"/>
  </si>
  <si>
    <t>都城農業高校</t>
    <rPh sb="0" eb="6">
      <t>ミY</t>
    </rPh>
    <phoneticPr fontId="9"/>
  </si>
  <si>
    <t>中2早</t>
    <rPh sb="0" eb="1">
      <t>チュ</t>
    </rPh>
    <rPh sb="2" eb="3">
      <t>HAYA</t>
    </rPh>
    <phoneticPr fontId="9"/>
  </si>
  <si>
    <t>中1</t>
    <rPh sb="0" eb="2">
      <t>チュ</t>
    </rPh>
    <phoneticPr fontId="13"/>
  </si>
  <si>
    <t>小6</t>
    <rPh sb="0" eb="1">
      <t>ショ</t>
    </rPh>
    <phoneticPr fontId="9"/>
  </si>
  <si>
    <t>中1早</t>
    <rPh sb="0" eb="2">
      <t>チュ</t>
    </rPh>
    <rPh sb="2" eb="3">
      <t>ハY</t>
    </rPh>
    <phoneticPr fontId="13"/>
  </si>
  <si>
    <t>F720558</t>
  </si>
  <si>
    <t>F229751</t>
  </si>
  <si>
    <t>F719928</t>
  </si>
  <si>
    <t>F229747</t>
  </si>
  <si>
    <t>高3</t>
    <rPh sb="0" eb="1">
      <t>コウ</t>
    </rPh>
    <phoneticPr fontId="16"/>
  </si>
  <si>
    <t>高3早</t>
    <rPh sb="0" eb="1">
      <t>コウ</t>
    </rPh>
    <rPh sb="2" eb="3">
      <t>ハY</t>
    </rPh>
    <phoneticPr fontId="16"/>
  </si>
  <si>
    <t>高2早</t>
    <rPh sb="0" eb="1">
      <t>コウ</t>
    </rPh>
    <rPh sb="2" eb="3">
      <t>ハY</t>
    </rPh>
    <phoneticPr fontId="9"/>
  </si>
  <si>
    <t>高1早</t>
    <rPh sb="2" eb="3">
      <t>ハY</t>
    </rPh>
    <phoneticPr fontId="9"/>
  </si>
  <si>
    <t>小5早</t>
    <rPh sb="0" eb="1">
      <t>ショウ</t>
    </rPh>
    <rPh sb="2" eb="3">
      <t>ハヤ</t>
    </rPh>
    <phoneticPr fontId="9"/>
  </si>
  <si>
    <t>M229731</t>
  </si>
  <si>
    <t>M229729</t>
  </si>
  <si>
    <t>M223758</t>
  </si>
  <si>
    <t>U14</t>
    <phoneticPr fontId="9"/>
  </si>
  <si>
    <t>C1</t>
    <phoneticPr fontId="9"/>
  </si>
  <si>
    <t>C2</t>
    <phoneticPr fontId="9"/>
  </si>
  <si>
    <t>C3</t>
    <phoneticPr fontId="9"/>
  </si>
  <si>
    <t>野村梨沙</t>
    <rPh sb="0" eb="2">
      <t>ノムラ</t>
    </rPh>
    <rPh sb="2" eb="4">
      <t xml:space="preserve">リサ </t>
    </rPh>
    <phoneticPr fontId="9"/>
  </si>
  <si>
    <t>尾崎菫</t>
    <rPh sb="0" eb="2">
      <t>オザキ</t>
    </rPh>
    <phoneticPr fontId="9"/>
  </si>
  <si>
    <t>藤下麻衣</t>
    <rPh sb="0" eb="2">
      <t>フジシタ</t>
    </rPh>
    <rPh sb="2" eb="4">
      <t xml:space="preserve">マイ </t>
    </rPh>
    <phoneticPr fontId="9"/>
  </si>
  <si>
    <t>F229752</t>
  </si>
  <si>
    <t>F223766</t>
  </si>
  <si>
    <t>C1</t>
    <phoneticPr fontId="9"/>
  </si>
  <si>
    <t>B1</t>
    <phoneticPr fontId="9"/>
  </si>
  <si>
    <t>ジュニアサーキットのポイントについては、宮崎シリーズのポイントを廃止し九州大会での成績によりポイントを採用する。１回戦敗退でもB32のポイントを与える。</t>
    <rPh sb="20" eb="27">
      <t>ミY</t>
    </rPh>
    <rPh sb="32" eb="41">
      <t>ハイS</t>
    </rPh>
    <rPh sb="41" eb="46">
      <t>セイセK</t>
    </rPh>
    <rPh sb="51" eb="55">
      <t>サ</t>
    </rPh>
    <rPh sb="57" eb="67">
      <t>カ</t>
    </rPh>
    <rPh sb="72" eb="76">
      <t>アタ</t>
    </rPh>
    <phoneticPr fontId="9"/>
  </si>
  <si>
    <t>（令和８年４月２０日追記）</t>
    <rPh sb="10" eb="12">
      <t>ツイK</t>
    </rPh>
    <phoneticPr fontId="40"/>
  </si>
  <si>
    <t>B1</t>
    <phoneticPr fontId="9"/>
  </si>
  <si>
    <t>阿部紗芭</t>
    <rPh sb="0" eb="2">
      <t>アB</t>
    </rPh>
    <phoneticPr fontId="9"/>
  </si>
  <si>
    <t>2026/4/20現在</t>
    <rPh sb="9" eb="11">
      <t>ゲン</t>
    </rPh>
    <phoneticPr fontId="9"/>
  </si>
  <si>
    <t>A16</t>
    <phoneticPr fontId="9"/>
  </si>
</sst>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
    <numFmt numFmtId="177" formatCode="yyyy/mm/dd"/>
  </numFmts>
  <fonts count="48" x14ac:knownFonts="1">
    <font>
      <sz val="10"/>
      <name val="ＭＳ Ｐゴシック"/>
      <charset val="128"/>
    </font>
    <font>
      <sz val="10"/>
      <name val="Arial"/>
      <family val="2"/>
    </font>
    <font>
      <sz val="11"/>
      <name val="ＭＳ 明朝"/>
      <family val="1"/>
      <charset val="128"/>
    </font>
    <font>
      <sz val="11"/>
      <name val="ＭＳ Ｐゴシック"/>
      <family val="2"/>
      <charset val="128"/>
    </font>
    <font>
      <sz val="11"/>
      <color indexed="10"/>
      <name val="ＭＳ Ｐゴシック"/>
      <family val="2"/>
      <charset val="128"/>
    </font>
    <font>
      <sz val="11"/>
      <color indexed="8"/>
      <name val="ＭＳ Ｐゴシック"/>
      <family val="2"/>
      <charset val="128"/>
    </font>
    <font>
      <sz val="10"/>
      <name val="ＭＳ Ｐゴシック"/>
      <family val="2"/>
      <charset val="128"/>
    </font>
    <font>
      <sz val="9"/>
      <name val="ＭＳ Ｐゴシック"/>
      <family val="2"/>
      <charset val="128"/>
    </font>
    <font>
      <sz val="11"/>
      <color indexed="10"/>
      <name val="ＭＳ 明朝"/>
      <family val="1"/>
      <charset val="128"/>
    </font>
    <font>
      <sz val="6"/>
      <name val="ＭＳ Ｐゴシック"/>
      <family val="3"/>
      <charset val="128"/>
    </font>
    <font>
      <sz val="12"/>
      <name val="ＭＳ Ｐゴシック"/>
      <family val="2"/>
      <charset val="128"/>
    </font>
    <font>
      <sz val="16"/>
      <color indexed="8"/>
      <name val="ＭＳ Ｐゴシック"/>
      <family val="2"/>
      <charset val="128"/>
    </font>
    <font>
      <sz val="14"/>
      <name val="ＭＳ Ｐゴシック"/>
      <family val="3"/>
      <charset val="128"/>
    </font>
    <font>
      <sz val="6"/>
      <name val="HG丸ｺﾞｼｯｸM-PRO"/>
      <family val="2"/>
      <charset val="128"/>
    </font>
    <font>
      <sz val="11"/>
      <name val="Arial"/>
      <family val="2"/>
    </font>
    <font>
      <sz val="14"/>
      <color indexed="10"/>
      <name val="ＭＳ Ｐゴシック"/>
      <family val="2"/>
      <charset val="128"/>
    </font>
    <font>
      <sz val="16"/>
      <name val="ＭＳ Ｐゴシック"/>
      <family val="2"/>
      <charset val="128"/>
    </font>
    <font>
      <sz val="6"/>
      <name val="ＭＳ 明朝"/>
      <family val="1"/>
      <charset val="128"/>
    </font>
    <font>
      <sz val="11"/>
      <name val="メイリオ"/>
      <family val="2"/>
      <charset val="128"/>
    </font>
    <font>
      <sz val="14"/>
      <color indexed="8"/>
      <name val="メイリオ"/>
      <family val="2"/>
      <charset val="128"/>
    </font>
    <font>
      <sz val="14"/>
      <name val="メイリオ"/>
      <family val="2"/>
      <charset val="128"/>
    </font>
    <font>
      <sz val="14"/>
      <color indexed="8"/>
      <name val="ＭＳ Ｐゴシック"/>
      <family val="2"/>
      <charset val="128"/>
    </font>
    <font>
      <sz val="11"/>
      <color indexed="10"/>
      <name val="メイリオ"/>
      <family val="2"/>
      <charset val="128"/>
    </font>
    <font>
      <sz val="16"/>
      <color indexed="8"/>
      <name val="ＭＳ Ｐ明朝"/>
      <family val="1"/>
      <charset val="128"/>
    </font>
    <font>
      <sz val="10"/>
      <name val="ＭＳ Ｐ明朝"/>
      <family val="1"/>
      <charset val="128"/>
    </font>
    <font>
      <sz val="11"/>
      <name val="ＭＳ Ｐ明朝"/>
      <family val="1"/>
      <charset val="128"/>
    </font>
    <font>
      <sz val="16"/>
      <name val="ＭＳ 明朝"/>
      <family val="1"/>
      <charset val="128"/>
    </font>
    <font>
      <sz val="16"/>
      <name val="ＭＳ Ｐ明朝"/>
      <family val="1"/>
      <charset val="128"/>
    </font>
    <font>
      <sz val="14"/>
      <name val="ＭＳ Ｐ明朝"/>
      <family val="1"/>
      <charset val="128"/>
    </font>
    <font>
      <sz val="12"/>
      <name val="メイリオ"/>
      <family val="2"/>
      <charset val="128"/>
    </font>
    <font>
      <sz val="12"/>
      <color indexed="10"/>
      <name val="メイリオ"/>
      <family val="2"/>
      <charset val="128"/>
    </font>
    <font>
      <sz val="14"/>
      <color indexed="8"/>
      <name val="ＭＳ Ｐ明朝"/>
      <family val="1"/>
      <charset val="128"/>
    </font>
    <font>
      <sz val="14"/>
      <name val="ＭＳ 明朝"/>
      <family val="1"/>
      <charset val="128"/>
    </font>
    <font>
      <sz val="16"/>
      <name val="メイリオ"/>
      <family val="2"/>
      <charset val="128"/>
    </font>
    <font>
      <sz val="10"/>
      <name val="メイリオ"/>
      <family val="2"/>
      <charset val="128"/>
    </font>
    <font>
      <sz val="9"/>
      <name val="メイリオ"/>
      <family val="2"/>
      <charset val="128"/>
    </font>
    <font>
      <sz val="9"/>
      <color indexed="8"/>
      <name val="メイリオ"/>
      <family val="2"/>
      <charset val="128"/>
    </font>
    <font>
      <sz val="14"/>
      <color indexed="10"/>
      <name val="メイリオ"/>
      <family val="2"/>
      <charset val="128"/>
    </font>
    <font>
      <sz val="6"/>
      <name val="ＭＳ Ｐゴシック"/>
      <family val="3"/>
      <charset val="128"/>
    </font>
    <font>
      <sz val="6"/>
      <name val="ＭＳ Ｐゴシック"/>
      <family val="3"/>
      <charset val="128"/>
    </font>
    <font>
      <sz val="6"/>
      <name val="ＭＳ Ｐゴシック"/>
      <family val="3"/>
      <charset val="128"/>
    </font>
    <font>
      <sz val="11"/>
      <color theme="1"/>
      <name val="メイリオ"/>
      <family val="2"/>
      <charset val="128"/>
    </font>
    <font>
      <sz val="14"/>
      <color theme="1"/>
      <name val="メイリオ"/>
      <family val="2"/>
      <charset val="128"/>
    </font>
    <font>
      <sz val="11"/>
      <color rgb="FFFF0000"/>
      <name val="メイリオ"/>
      <family val="2"/>
      <charset val="128"/>
    </font>
    <font>
      <sz val="12"/>
      <color theme="1"/>
      <name val="メイリオ"/>
      <family val="2"/>
      <charset val="128"/>
    </font>
    <font>
      <sz val="12"/>
      <color rgb="FFFF0000"/>
      <name val="メイリオ"/>
      <family val="2"/>
      <charset val="128"/>
    </font>
    <font>
      <u/>
      <sz val="10"/>
      <color theme="10"/>
      <name val="ＭＳ Ｐゴシック"/>
      <family val="2"/>
      <charset val="128"/>
    </font>
    <font>
      <u/>
      <sz val="10"/>
      <color theme="11"/>
      <name val="ＭＳ Ｐゴシック"/>
      <family val="2"/>
      <charset val="128"/>
    </font>
  </fonts>
  <fills count="8">
    <fill>
      <patternFill patternType="none"/>
    </fill>
    <fill>
      <patternFill patternType="gray125"/>
    </fill>
    <fill>
      <patternFill patternType="solid">
        <fgColor indexed="13"/>
        <bgColor indexed="64"/>
      </patternFill>
    </fill>
    <fill>
      <patternFill patternType="solid">
        <fgColor indexed="47"/>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rgb="FFFFFF00"/>
        <bgColor indexed="64"/>
      </patternFill>
    </fill>
    <fill>
      <patternFill patternType="solid">
        <fgColor theme="8" tint="0.59999389629810485"/>
        <bgColor indexed="64"/>
      </patternFill>
    </fill>
  </fills>
  <borders count="91">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diagonal/>
    </border>
    <border>
      <left style="thin">
        <color indexed="8"/>
      </left>
      <right/>
      <top style="thin">
        <color indexed="8"/>
      </top>
      <bottom/>
      <diagonal/>
    </border>
    <border>
      <left style="thin">
        <color auto="1"/>
      </left>
      <right style="thin">
        <color indexed="8"/>
      </right>
      <top style="thin">
        <color auto="1"/>
      </top>
      <bottom style="thin">
        <color auto="1"/>
      </bottom>
      <diagonal/>
    </border>
    <border>
      <left/>
      <right/>
      <top style="thin">
        <color auto="1"/>
      </top>
      <bottom style="thin">
        <color auto="1"/>
      </bottom>
      <diagonal/>
    </border>
    <border>
      <left style="medium">
        <color auto="1"/>
      </left>
      <right style="thin">
        <color indexed="8"/>
      </right>
      <top style="medium">
        <color auto="1"/>
      </top>
      <bottom style="medium">
        <color auto="1"/>
      </bottom>
      <diagonal/>
    </border>
    <border>
      <left style="thin">
        <color indexed="8"/>
      </left>
      <right style="thin">
        <color indexed="8"/>
      </right>
      <top style="medium">
        <color auto="1"/>
      </top>
      <bottom style="medium">
        <color auto="1"/>
      </bottom>
      <diagonal/>
    </border>
    <border>
      <left style="thin">
        <color indexed="8"/>
      </left>
      <right style="medium">
        <color auto="1"/>
      </right>
      <top style="medium">
        <color auto="1"/>
      </top>
      <bottom style="medium">
        <color auto="1"/>
      </bottom>
      <diagonal/>
    </border>
    <border>
      <left style="medium">
        <color auto="1"/>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medium">
        <color auto="1"/>
      </right>
      <top/>
      <bottom style="thin">
        <color indexed="8"/>
      </bottom>
      <diagonal/>
    </border>
    <border>
      <left style="medium">
        <color auto="1"/>
      </left>
      <right style="thin">
        <color indexed="8"/>
      </right>
      <top style="thin">
        <color auto="1"/>
      </top>
      <bottom style="thin">
        <color auto="1"/>
      </bottom>
      <diagonal/>
    </border>
    <border>
      <left style="thin">
        <color indexed="8"/>
      </left>
      <right style="medium">
        <color auto="1"/>
      </right>
      <top style="thin">
        <color indexed="8"/>
      </top>
      <bottom style="thin">
        <color indexed="8"/>
      </bottom>
      <diagonal/>
    </border>
    <border>
      <left style="medium">
        <color auto="1"/>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style="medium">
        <color auto="1"/>
      </right>
      <top style="thin">
        <color indexed="8"/>
      </top>
      <bottom style="thin">
        <color indexed="8"/>
      </bottom>
      <diagonal/>
    </border>
    <border>
      <left style="medium">
        <color auto="1"/>
      </left>
      <right style="thin">
        <color indexed="8"/>
      </right>
      <top style="thin">
        <color indexed="8"/>
      </top>
      <bottom style="thin">
        <color auto="1"/>
      </bottom>
      <diagonal/>
    </border>
    <border>
      <left style="thin">
        <color indexed="8"/>
      </left>
      <right style="medium">
        <color auto="1"/>
      </right>
      <top style="thin">
        <color indexed="8"/>
      </top>
      <bottom/>
      <diagonal/>
    </border>
    <border>
      <left style="medium">
        <color auto="1"/>
      </left>
      <right style="thin">
        <color indexed="8"/>
      </right>
      <top/>
      <bottom style="thin">
        <color auto="1"/>
      </bottom>
      <diagonal/>
    </border>
    <border>
      <left/>
      <right style="medium">
        <color auto="1"/>
      </right>
      <top style="thin">
        <color indexed="8"/>
      </top>
      <bottom/>
      <diagonal/>
    </border>
    <border>
      <left style="thin">
        <color indexed="8"/>
      </left>
      <right style="medium">
        <color auto="1"/>
      </right>
      <top style="thin">
        <color indexed="8"/>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indexed="8"/>
      </right>
      <top/>
      <bottom/>
      <diagonal/>
    </border>
    <border>
      <left style="thin">
        <color indexed="8"/>
      </left>
      <right style="medium">
        <color auto="1"/>
      </right>
      <top/>
      <bottom/>
      <diagonal/>
    </border>
    <border>
      <left style="thin">
        <color auto="1"/>
      </left>
      <right style="medium">
        <color auto="1"/>
      </right>
      <top style="thin">
        <color auto="1"/>
      </top>
      <bottom/>
      <diagonal/>
    </border>
    <border>
      <left style="medium">
        <color auto="1"/>
      </left>
      <right style="thin">
        <color auto="1"/>
      </right>
      <top style="thin">
        <color auto="1"/>
      </top>
      <bottom style="medium">
        <color auto="1"/>
      </bottom>
      <diagonal/>
    </border>
    <border>
      <left/>
      <right style="thin">
        <color indexed="8"/>
      </right>
      <top style="thin">
        <color indexed="8"/>
      </top>
      <bottom style="medium">
        <color auto="1"/>
      </bottom>
      <diagonal/>
    </border>
    <border>
      <left style="thin">
        <color indexed="8"/>
      </left>
      <right/>
      <top style="thin">
        <color indexed="8"/>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diagonal/>
    </border>
    <border>
      <left style="medium">
        <color auto="1"/>
      </left>
      <right style="thin">
        <color auto="1"/>
      </right>
      <top style="medium">
        <color auto="1"/>
      </top>
      <bottom style="thin">
        <color auto="1"/>
      </bottom>
      <diagonal/>
    </border>
    <border>
      <left/>
      <right style="thin">
        <color indexed="8"/>
      </right>
      <top style="medium">
        <color auto="1"/>
      </top>
      <bottom/>
      <diagonal/>
    </border>
    <border>
      <left style="thin">
        <color indexed="8"/>
      </left>
      <right style="thin">
        <color indexed="8"/>
      </right>
      <top style="medium">
        <color auto="1"/>
      </top>
      <bottom style="thin">
        <color indexed="8"/>
      </bottom>
      <diagonal/>
    </border>
    <border>
      <left style="thin">
        <color auto="1"/>
      </left>
      <right style="medium">
        <color auto="1"/>
      </right>
      <top style="medium">
        <color auto="1"/>
      </top>
      <bottom style="thin">
        <color auto="1"/>
      </bottom>
      <diagonal/>
    </border>
    <border>
      <left/>
      <right/>
      <top style="thin">
        <color indexed="8"/>
      </top>
      <bottom/>
      <diagonal/>
    </border>
    <border>
      <left style="thin">
        <color auto="1"/>
      </left>
      <right style="thin">
        <color auto="1"/>
      </right>
      <top/>
      <bottom style="thin">
        <color auto="1"/>
      </bottom>
      <diagonal/>
    </border>
    <border>
      <left/>
      <right style="thin">
        <color indexed="8"/>
      </right>
      <top/>
      <bottom/>
      <diagonal/>
    </border>
    <border>
      <left style="thin">
        <color auto="1"/>
      </left>
      <right/>
      <top style="thin">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indexed="8"/>
      </left>
      <right/>
      <top/>
      <bottom style="medium">
        <color auto="1"/>
      </bottom>
      <diagonal/>
    </border>
    <border>
      <left style="thin">
        <color auto="1"/>
      </left>
      <right style="medium">
        <color auto="1"/>
      </right>
      <top/>
      <bottom style="medium">
        <color auto="1"/>
      </bottom>
      <diagonal/>
    </border>
    <border>
      <left/>
      <right style="thin">
        <color indexed="8"/>
      </right>
      <top style="thin">
        <color indexed="8"/>
      </top>
      <bottom style="thin">
        <color auto="1"/>
      </bottom>
      <diagonal/>
    </border>
    <border>
      <left style="thin">
        <color indexed="8"/>
      </left>
      <right style="thin">
        <color indexed="8"/>
      </right>
      <top style="thin">
        <color auto="1"/>
      </top>
      <bottom/>
      <diagonal/>
    </border>
    <border>
      <left style="thin">
        <color indexed="8"/>
      </left>
      <right/>
      <top style="thin">
        <color auto="1"/>
      </top>
      <bottom style="thin">
        <color indexed="8"/>
      </bottom>
      <diagonal/>
    </border>
    <border>
      <left style="thin">
        <color indexed="8"/>
      </left>
      <right style="thin">
        <color indexed="8"/>
      </right>
      <top/>
      <bottom style="thin">
        <color auto="1"/>
      </bottom>
      <diagonal/>
    </border>
    <border>
      <left style="thin">
        <color auto="1"/>
      </left>
      <right style="thin">
        <color auto="1"/>
      </right>
      <top/>
      <bottom style="thin">
        <color indexed="8"/>
      </bottom>
      <diagonal/>
    </border>
    <border>
      <left style="thin">
        <color auto="1"/>
      </left>
      <right style="thin">
        <color auto="1"/>
      </right>
      <top style="thin">
        <color auto="1"/>
      </top>
      <bottom style="thin">
        <color indexed="8"/>
      </bottom>
      <diagonal/>
    </border>
    <border>
      <left/>
      <right style="thin">
        <color auto="1"/>
      </right>
      <top style="thin">
        <color auto="1"/>
      </top>
      <bottom style="thin">
        <color indexed="8"/>
      </bottom>
      <diagonal/>
    </border>
    <border>
      <left style="thin">
        <color indexed="8"/>
      </left>
      <right style="thin">
        <color auto="1"/>
      </right>
      <top style="thin">
        <color indexed="8"/>
      </top>
      <bottom style="thin">
        <color indexed="8"/>
      </bottom>
      <diagonal/>
    </border>
    <border>
      <left style="thin">
        <color indexed="8"/>
      </left>
      <right style="thin">
        <color auto="1"/>
      </right>
      <top/>
      <bottom style="thin">
        <color indexed="8"/>
      </bottom>
      <diagonal/>
    </border>
    <border>
      <left style="thin">
        <color indexed="8"/>
      </left>
      <right/>
      <top style="thin">
        <color indexed="8"/>
      </top>
      <bottom style="thin">
        <color auto="1"/>
      </bottom>
      <diagonal/>
    </border>
    <border>
      <left style="thin">
        <color indexed="8"/>
      </left>
      <right style="thin">
        <color auto="1"/>
      </right>
      <top style="thin">
        <color auto="1"/>
      </top>
      <bottom style="thin">
        <color auto="1"/>
      </bottom>
      <diagonal/>
    </border>
    <border>
      <left style="thin">
        <color indexed="8"/>
      </left>
      <right style="thin">
        <color auto="1"/>
      </right>
      <top style="thin">
        <color indexed="8"/>
      </top>
      <bottom style="thin">
        <color auto="1"/>
      </bottom>
      <diagonal/>
    </border>
    <border>
      <left/>
      <right style="thin">
        <color auto="1"/>
      </right>
      <top style="thin">
        <color indexed="8"/>
      </top>
      <bottom style="thin">
        <color auto="1"/>
      </bottom>
      <diagonal/>
    </border>
    <border>
      <left style="thin">
        <color indexed="8"/>
      </left>
      <right style="thin">
        <color indexed="8"/>
      </right>
      <top/>
      <bottom/>
      <diagonal/>
    </border>
    <border>
      <left/>
      <right style="thin">
        <color auto="1"/>
      </right>
      <top style="thin">
        <color auto="1"/>
      </top>
      <bottom style="thin">
        <color auto="1"/>
      </bottom>
      <diagonal/>
    </border>
    <border>
      <left style="thin">
        <color indexed="8"/>
      </left>
      <right style="thin">
        <color auto="1"/>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diagonal/>
    </border>
    <border>
      <left/>
      <right style="thin">
        <color auto="1"/>
      </right>
      <top style="thin">
        <color auto="1"/>
      </top>
      <bottom/>
      <diagonal/>
    </border>
    <border>
      <left style="thin">
        <color indexed="8"/>
      </left>
      <right style="thin">
        <color auto="1"/>
      </right>
      <top style="thin">
        <color indexed="8"/>
      </top>
      <bottom/>
      <diagonal/>
    </border>
    <border>
      <left style="thin">
        <color indexed="8"/>
      </left>
      <right/>
      <top style="thin">
        <color auto="1"/>
      </top>
      <bottom style="thin">
        <color auto="1"/>
      </bottom>
      <diagonal/>
    </border>
    <border>
      <left style="thin">
        <color indexed="8"/>
      </left>
      <right/>
      <top/>
      <bottom style="thin">
        <color auto="1"/>
      </bottom>
      <diagonal/>
    </border>
    <border>
      <left style="thin">
        <color indexed="8"/>
      </left>
      <right style="thin">
        <color auto="1"/>
      </right>
      <top/>
      <bottom style="thin">
        <color auto="1"/>
      </bottom>
      <diagonal/>
    </border>
    <border>
      <left/>
      <right style="thin">
        <color indexed="8"/>
      </right>
      <top/>
      <bottom style="thin">
        <color auto="1"/>
      </bottom>
      <diagonal/>
    </border>
    <border>
      <left/>
      <right style="thin">
        <color auto="1"/>
      </right>
      <top/>
      <bottom style="thin">
        <color auto="1"/>
      </bottom>
      <diagonal/>
    </border>
    <border>
      <left style="thin">
        <color indexed="8"/>
      </left>
      <right style="thin">
        <color auto="1"/>
      </right>
      <top style="thin">
        <color auto="1"/>
      </top>
      <bottom/>
      <diagonal/>
    </border>
    <border>
      <left/>
      <right style="thin">
        <color auto="1"/>
      </right>
      <top style="thin">
        <color indexed="8"/>
      </top>
      <bottom/>
      <diagonal/>
    </border>
    <border>
      <left/>
      <right style="thin">
        <color auto="1"/>
      </right>
      <top/>
      <bottom/>
      <diagonal/>
    </border>
    <border>
      <left/>
      <right/>
      <top style="thin">
        <color indexed="8"/>
      </top>
      <bottom style="thin">
        <color auto="1"/>
      </bottom>
      <diagonal/>
    </border>
    <border>
      <left style="thin">
        <color auto="1"/>
      </left>
      <right/>
      <top/>
      <bottom style="thin">
        <color auto="1"/>
      </bottom>
      <diagonal/>
    </border>
    <border>
      <left style="thin">
        <color auto="1"/>
      </left>
      <right style="thin">
        <color indexed="8"/>
      </right>
      <top style="thin">
        <color auto="1"/>
      </top>
      <bottom/>
      <diagonal/>
    </border>
    <border>
      <left style="thin">
        <color auto="1"/>
      </left>
      <right style="thin">
        <color indexed="8"/>
      </right>
      <top/>
      <bottom style="thin">
        <color auto="1"/>
      </bottom>
      <diagonal/>
    </border>
    <border>
      <left style="thin">
        <color auto="1"/>
      </left>
      <right/>
      <top style="thin">
        <color auto="1"/>
      </top>
      <bottom style="thin">
        <color indexed="8"/>
      </bottom>
      <diagonal/>
    </border>
    <border>
      <left style="thin">
        <color auto="1"/>
      </left>
      <right/>
      <top style="thin">
        <color indexed="8"/>
      </top>
      <bottom style="thin">
        <color auto="1"/>
      </bottom>
      <diagonal/>
    </border>
    <border>
      <left/>
      <right style="thin">
        <color indexed="8"/>
      </right>
      <top style="thin">
        <color auto="1"/>
      </top>
      <bottom/>
      <diagonal/>
    </border>
    <border>
      <left style="thin">
        <color indexed="8"/>
      </left>
      <right/>
      <top/>
      <bottom/>
      <diagonal/>
    </border>
    <border>
      <left style="thin">
        <color indexed="8"/>
      </left>
      <right/>
      <top/>
      <bottom style="thin">
        <color indexed="8"/>
      </bottom>
      <diagonal/>
    </border>
    <border>
      <left/>
      <right style="thin">
        <color auto="1"/>
      </right>
      <top/>
      <bottom style="thin">
        <color indexed="8"/>
      </bottom>
      <diagonal/>
    </border>
    <border>
      <left/>
      <right style="thin">
        <color auto="1"/>
      </right>
      <top style="thin">
        <color indexed="8"/>
      </top>
      <bottom style="thin">
        <color indexed="8"/>
      </bottom>
      <diagonal/>
    </border>
    <border>
      <left/>
      <right style="thin">
        <color indexed="8"/>
      </right>
      <top/>
      <bottom style="thin">
        <color indexed="8"/>
      </bottom>
      <diagonal/>
    </border>
    <border>
      <left style="thin">
        <color indexed="8"/>
      </left>
      <right/>
      <top style="thin">
        <color auto="1"/>
      </top>
      <bottom/>
      <diagonal/>
    </border>
    <border>
      <left/>
      <right/>
      <top style="thin">
        <color auto="1"/>
      </top>
      <bottom/>
      <diagonal/>
    </border>
    <border>
      <left/>
      <right/>
      <top/>
      <bottom style="thin">
        <color auto="1"/>
      </bottom>
      <diagonal/>
    </border>
  </borders>
  <cellStyleXfs count="48">
    <xf numFmtId="0" fontId="0" fillId="0" borderId="0"/>
    <xf numFmtId="0" fontId="3" fillId="0" borderId="0"/>
    <xf numFmtId="9" fontId="1" fillId="0" borderId="0" applyFill="0" applyBorder="0" applyAlignment="0" applyProtection="0"/>
    <xf numFmtId="0" fontId="5" fillId="0" borderId="0">
      <alignment vertical="center"/>
    </xf>
    <xf numFmtId="0" fontId="2" fillId="0" borderId="0"/>
    <xf numFmtId="0" fontId="3" fillId="0" borderId="0"/>
    <xf numFmtId="0" fontId="3" fillId="0" borderId="0"/>
    <xf numFmtId="0" fontId="5" fillId="0" borderId="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cellStyleXfs>
  <cellXfs count="480">
    <xf numFmtId="0" fontId="0" fillId="0" borderId="0" xfId="0"/>
    <xf numFmtId="0" fontId="3" fillId="0" borderId="0" xfId="1"/>
    <xf numFmtId="0" fontId="3" fillId="0" borderId="0" xfId="1" applyAlignment="1">
      <alignment horizontal="left" vertical="center" shrinkToFit="1"/>
    </xf>
    <xf numFmtId="0" fontId="4" fillId="0" borderId="0" xfId="1" applyFont="1"/>
    <xf numFmtId="0" fontId="5" fillId="0" borderId="0" xfId="1" applyFont="1"/>
    <xf numFmtId="0" fontId="3" fillId="0" borderId="0" xfId="1" applyAlignment="1">
      <alignment vertical="top"/>
    </xf>
    <xf numFmtId="0" fontId="3" fillId="0" borderId="0" xfId="1" applyAlignment="1">
      <alignment horizontal="center" shrinkToFit="1"/>
    </xf>
    <xf numFmtId="0" fontId="2" fillId="0" borderId="0" xfId="4"/>
    <xf numFmtId="0" fontId="8" fillId="0" borderId="0" xfId="4" applyFont="1" applyAlignment="1">
      <alignment horizontal="center"/>
    </xf>
    <xf numFmtId="0" fontId="7" fillId="0" borderId="0" xfId="1" applyFont="1" applyAlignment="1">
      <alignment horizontal="left" vertical="center" shrinkToFit="1"/>
    </xf>
    <xf numFmtId="0" fontId="11" fillId="0" borderId="0" xfId="4" applyFont="1" applyAlignment="1">
      <alignment horizontal="center"/>
    </xf>
    <xf numFmtId="0" fontId="5" fillId="0" borderId="0" xfId="4" applyFont="1" applyAlignment="1">
      <alignment horizontal="center"/>
    </xf>
    <xf numFmtId="0" fontId="5" fillId="0" borderId="0" xfId="4" applyFont="1"/>
    <xf numFmtId="0" fontId="12" fillId="0" borderId="0" xfId="1" applyFont="1"/>
    <xf numFmtId="9" fontId="1" fillId="0" borderId="0" xfId="2"/>
    <xf numFmtId="0" fontId="3" fillId="0" borderId="0" xfId="1" applyAlignment="1">
      <alignment vertical="top" wrapText="1"/>
    </xf>
    <xf numFmtId="0" fontId="3" fillId="0" borderId="0" xfId="1" applyAlignment="1">
      <alignment vertical="center" shrinkToFit="1"/>
    </xf>
    <xf numFmtId="0" fontId="7" fillId="0" borderId="0" xfId="1" applyFont="1" applyAlignment="1">
      <alignment horizontal="center" vertical="center" shrinkToFit="1"/>
    </xf>
    <xf numFmtId="9" fontId="14" fillId="0" borderId="0" xfId="2" applyFont="1"/>
    <xf numFmtId="0" fontId="3" fillId="0" borderId="0" xfId="1" applyAlignment="1">
      <alignment horizontal="center" vertical="center" shrinkToFit="1"/>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10" fillId="0" borderId="0" xfId="0" applyFont="1" applyAlignment="1">
      <alignment vertical="center"/>
    </xf>
    <xf numFmtId="0" fontId="15" fillId="0" borderId="0" xfId="0" applyFont="1" applyAlignment="1">
      <alignment vertical="center"/>
    </xf>
    <xf numFmtId="0" fontId="5" fillId="0" borderId="0" xfId="4" applyFont="1" applyAlignment="1">
      <alignment horizontal="center" vertical="center"/>
    </xf>
    <xf numFmtId="0" fontId="3" fillId="0" borderId="0" xfId="0" applyFont="1" applyAlignment="1">
      <alignment horizontal="center"/>
    </xf>
    <xf numFmtId="0" fontId="7" fillId="0" borderId="0" xfId="1" applyFont="1" applyAlignment="1">
      <alignment vertical="center" shrinkToFit="1"/>
    </xf>
    <xf numFmtId="0" fontId="0" fillId="0" borderId="0" xfId="0" applyAlignment="1">
      <alignment vertical="center"/>
    </xf>
    <xf numFmtId="0" fontId="6" fillId="0" borderId="0" xfId="1" applyFont="1" applyAlignment="1">
      <alignment vertical="center" shrinkToFit="1"/>
    </xf>
    <xf numFmtId="0" fontId="3" fillId="0" borderId="0" xfId="1" applyAlignment="1">
      <alignment vertical="center"/>
    </xf>
    <xf numFmtId="0" fontId="18" fillId="0" borderId="0" xfId="0" applyFont="1" applyAlignment="1">
      <alignment vertical="center"/>
    </xf>
    <xf numFmtId="0" fontId="20" fillId="0" borderId="0" xfId="0" applyFont="1" applyAlignment="1">
      <alignment vertical="center"/>
    </xf>
    <xf numFmtId="0" fontId="18" fillId="0" borderId="0" xfId="0" applyFont="1" applyAlignment="1">
      <alignment horizontal="right" vertical="center"/>
    </xf>
    <xf numFmtId="0" fontId="18" fillId="0" borderId="1" xfId="0" applyFont="1" applyBorder="1" applyAlignment="1">
      <alignment horizontal="center" vertical="center"/>
    </xf>
    <xf numFmtId="0" fontId="18" fillId="0" borderId="0" xfId="0" applyFont="1"/>
    <xf numFmtId="0" fontId="18" fillId="0" borderId="0" xfId="0" applyFont="1" applyAlignment="1">
      <alignment wrapText="1"/>
    </xf>
    <xf numFmtId="0" fontId="2" fillId="0" borderId="0" xfId="4" applyAlignment="1">
      <alignment vertical="center"/>
    </xf>
    <xf numFmtId="0" fontId="22" fillId="0" borderId="0" xfId="0" applyFont="1" applyAlignment="1">
      <alignment vertical="center"/>
    </xf>
    <xf numFmtId="0" fontId="23" fillId="0" borderId="0" xfId="4" applyFont="1" applyAlignment="1">
      <alignment horizontal="center" vertical="center"/>
    </xf>
    <xf numFmtId="0" fontId="23" fillId="0" borderId="0" xfId="4" applyFont="1" applyAlignment="1">
      <alignment horizontal="center"/>
    </xf>
    <xf numFmtId="0" fontId="25" fillId="0" borderId="0" xfId="4" applyFont="1"/>
    <xf numFmtId="0" fontId="26" fillId="0" borderId="2" xfId="4" applyFont="1" applyBorder="1" applyAlignment="1">
      <alignment horizontal="center" vertical="center"/>
    </xf>
    <xf numFmtId="0" fontId="26" fillId="0" borderId="1" xfId="4" applyFont="1" applyBorder="1" applyAlignment="1">
      <alignment horizontal="center" vertical="center"/>
    </xf>
    <xf numFmtId="0" fontId="26" fillId="0" borderId="3" xfId="4" applyFont="1" applyBorder="1" applyAlignment="1">
      <alignment horizontal="center" vertical="center"/>
    </xf>
    <xf numFmtId="0" fontId="26" fillId="0" borderId="4" xfId="4" applyFont="1" applyBorder="1" applyAlignment="1">
      <alignment horizontal="center" vertical="center"/>
    </xf>
    <xf numFmtId="0" fontId="26" fillId="0" borderId="1" xfId="4" applyFont="1" applyBorder="1" applyAlignment="1">
      <alignment vertical="center"/>
    </xf>
    <xf numFmtId="0" fontId="26" fillId="0" borderId="5" xfId="4" applyFont="1" applyBorder="1" applyAlignment="1">
      <alignment horizontal="center" vertical="center"/>
    </xf>
    <xf numFmtId="0" fontId="26" fillId="0" borderId="6" xfId="4" applyFont="1" applyBorder="1" applyAlignment="1">
      <alignment horizontal="center" vertical="center"/>
    </xf>
    <xf numFmtId="0" fontId="23" fillId="0" borderId="0" xfId="0" applyFont="1" applyAlignment="1">
      <alignment horizontal="left" vertical="center"/>
    </xf>
    <xf numFmtId="0" fontId="27" fillId="0" borderId="0" xfId="4" applyFont="1" applyAlignment="1">
      <alignment vertical="center"/>
    </xf>
    <xf numFmtId="9" fontId="28" fillId="0" borderId="0" xfId="2" applyFont="1" applyAlignment="1">
      <alignment vertical="center"/>
    </xf>
    <xf numFmtId="0" fontId="28" fillId="0" borderId="0" xfId="4" applyFont="1"/>
    <xf numFmtId="0" fontId="28" fillId="0" borderId="0" xfId="0" applyFont="1"/>
    <xf numFmtId="9" fontId="28" fillId="0" borderId="0" xfId="4" applyNumberFormat="1" applyFont="1"/>
    <xf numFmtId="0" fontId="3" fillId="0" borderId="1" xfId="0" applyFont="1" applyBorder="1"/>
    <xf numFmtId="0" fontId="18" fillId="0" borderId="0" xfId="0" applyFont="1" applyAlignment="1">
      <alignment horizontal="center" vertical="center"/>
    </xf>
    <xf numFmtId="0" fontId="0" fillId="0" borderId="1" xfId="0" applyBorder="1"/>
    <xf numFmtId="0" fontId="18" fillId="0" borderId="0" xfId="0" applyFont="1" applyAlignment="1">
      <alignment horizontal="left" vertical="center"/>
    </xf>
    <xf numFmtId="0" fontId="26" fillId="0" borderId="0" xfId="4" applyFont="1" applyAlignment="1">
      <alignment horizontal="left" vertical="center"/>
    </xf>
    <xf numFmtId="0" fontId="26" fillId="0" borderId="7" xfId="4" applyFont="1" applyBorder="1" applyAlignment="1">
      <alignment horizontal="center" vertical="center"/>
    </xf>
    <xf numFmtId="0" fontId="0" fillId="4" borderId="8" xfId="0" applyFill="1" applyBorder="1" applyAlignment="1">
      <alignment vertical="center"/>
    </xf>
    <xf numFmtId="0" fontId="27" fillId="0" borderId="0" xfId="0" applyFont="1" applyAlignment="1">
      <alignment vertical="center"/>
    </xf>
    <xf numFmtId="0" fontId="27" fillId="0" borderId="0" xfId="4" applyFont="1"/>
    <xf numFmtId="0" fontId="29" fillId="0" borderId="0" xfId="0" applyFont="1" applyAlignment="1">
      <alignment vertical="center"/>
    </xf>
    <xf numFmtId="0" fontId="29" fillId="0" borderId="0" xfId="0" applyFont="1" applyAlignment="1">
      <alignment horizontal="right" vertical="center"/>
    </xf>
    <xf numFmtId="0" fontId="29" fillId="0" borderId="0" xfId="0" applyFont="1" applyAlignment="1">
      <alignment horizontal="center" vertical="center"/>
    </xf>
    <xf numFmtId="0" fontId="30" fillId="0" borderId="0" xfId="0" applyFont="1" applyAlignment="1">
      <alignment horizontal="right" vertical="center"/>
    </xf>
    <xf numFmtId="0" fontId="30" fillId="0" borderId="0" xfId="0" applyFont="1" applyAlignment="1">
      <alignment vertical="center"/>
    </xf>
    <xf numFmtId="0" fontId="29" fillId="0" borderId="0" xfId="0" applyFont="1" applyAlignment="1">
      <alignment horizontal="left" vertical="center"/>
    </xf>
    <xf numFmtId="0" fontId="10" fillId="0" borderId="0" xfId="0" applyFont="1"/>
    <xf numFmtId="0" fontId="29" fillId="0" borderId="0" xfId="0" applyFont="1"/>
    <xf numFmtId="0" fontId="10" fillId="0" borderId="0" xfId="0" applyFont="1" applyAlignment="1">
      <alignment horizontal="center" vertical="center"/>
    </xf>
    <xf numFmtId="0" fontId="0" fillId="4" borderId="8" xfId="0" applyFill="1" applyBorder="1"/>
    <xf numFmtId="0" fontId="24" fillId="0" borderId="0" xfId="0" applyFont="1" applyAlignment="1">
      <alignment vertical="center"/>
    </xf>
    <xf numFmtId="0" fontId="31" fillId="0" borderId="0" xfId="3" applyFont="1" applyAlignment="1">
      <alignment horizontal="left" vertical="center"/>
    </xf>
    <xf numFmtId="0" fontId="32" fillId="0" borderId="0" xfId="4" applyFont="1"/>
    <xf numFmtId="0" fontId="31" fillId="0" borderId="0" xfId="4" applyFont="1" applyAlignment="1">
      <alignment horizontal="left" vertical="center"/>
    </xf>
    <xf numFmtId="0" fontId="28" fillId="0" borderId="0" xfId="4" applyFont="1" applyAlignment="1">
      <alignment vertical="center"/>
    </xf>
    <xf numFmtId="0" fontId="28" fillId="0" borderId="0" xfId="3" applyFont="1">
      <alignment vertical="center"/>
    </xf>
    <xf numFmtId="0" fontId="28" fillId="0" borderId="0" xfId="4" applyFont="1" applyAlignment="1">
      <alignment horizontal="left" vertical="center"/>
    </xf>
    <xf numFmtId="0" fontId="21" fillId="0" borderId="0" xfId="4" applyFont="1" applyAlignment="1">
      <alignment horizontal="left" vertical="center"/>
    </xf>
    <xf numFmtId="0" fontId="12" fillId="0" borderId="0" xfId="3" applyFont="1" applyAlignment="1"/>
    <xf numFmtId="0" fontId="23" fillId="2" borderId="9" xfId="4" applyFont="1" applyFill="1" applyBorder="1" applyAlignment="1">
      <alignment horizontal="center" vertical="center" shrinkToFit="1"/>
    </xf>
    <xf numFmtId="0" fontId="23" fillId="2" borderId="10" xfId="4" applyFont="1" applyFill="1" applyBorder="1" applyAlignment="1">
      <alignment horizontal="center" vertical="center" shrinkToFit="1"/>
    </xf>
    <xf numFmtId="0" fontId="23" fillId="2" borderId="11" xfId="4" applyFont="1" applyFill="1" applyBorder="1" applyAlignment="1">
      <alignment horizontal="center" vertical="center"/>
    </xf>
    <xf numFmtId="0" fontId="24" fillId="0" borderId="0" xfId="3" applyFont="1">
      <alignment vertical="center"/>
    </xf>
    <xf numFmtId="0" fontId="23" fillId="5" borderId="9" xfId="4" applyFont="1" applyFill="1" applyBorder="1" applyAlignment="1">
      <alignment horizontal="center" vertical="center" shrinkToFit="1"/>
    </xf>
    <xf numFmtId="0" fontId="23" fillId="5" borderId="10" xfId="4" applyFont="1" applyFill="1" applyBorder="1" applyAlignment="1">
      <alignment horizontal="center" vertical="center" shrinkToFit="1"/>
    </xf>
    <xf numFmtId="0" fontId="23" fillId="5" borderId="11" xfId="4" applyFont="1" applyFill="1" applyBorder="1" applyAlignment="1">
      <alignment horizontal="center" vertical="center"/>
    </xf>
    <xf numFmtId="0" fontId="26" fillId="0" borderId="12" xfId="4" applyFont="1" applyBorder="1" applyAlignment="1">
      <alignment horizontal="center" vertical="center"/>
    </xf>
    <xf numFmtId="0" fontId="26" fillId="0" borderId="13" xfId="4" applyFont="1" applyBorder="1" applyAlignment="1">
      <alignment horizontal="center" vertical="center"/>
    </xf>
    <xf numFmtId="0" fontId="26" fillId="0" borderId="14" xfId="4" applyFont="1" applyBorder="1" applyAlignment="1">
      <alignment vertical="center"/>
    </xf>
    <xf numFmtId="0" fontId="5" fillId="0" borderId="0" xfId="3" applyAlignment="1"/>
    <xf numFmtId="0" fontId="26" fillId="0" borderId="15" xfId="4" applyFont="1" applyBorder="1" applyAlignment="1">
      <alignment horizontal="center" vertical="center"/>
    </xf>
    <xf numFmtId="0" fontId="26" fillId="0" borderId="16" xfId="4" applyFont="1" applyBorder="1" applyAlignment="1">
      <alignment vertical="center"/>
    </xf>
    <xf numFmtId="0" fontId="26" fillId="0" borderId="17" xfId="4" applyFont="1" applyBorder="1" applyAlignment="1">
      <alignment horizontal="center" vertical="center"/>
    </xf>
    <xf numFmtId="0" fontId="26" fillId="0" borderId="18" xfId="4" applyFont="1" applyBorder="1" applyAlignment="1">
      <alignment horizontal="center" vertical="center"/>
    </xf>
    <xf numFmtId="0" fontId="26" fillId="0" borderId="1" xfId="4" applyFont="1" applyBorder="1"/>
    <xf numFmtId="0" fontId="26" fillId="0" borderId="19" xfId="4" applyFont="1" applyBorder="1" applyAlignment="1">
      <alignment vertical="center"/>
    </xf>
    <xf numFmtId="0" fontId="26" fillId="0" borderId="20" xfId="4" applyFont="1" applyBorder="1" applyAlignment="1">
      <alignment horizontal="center" vertical="center"/>
    </xf>
    <xf numFmtId="0" fontId="26" fillId="0" borderId="21" xfId="4" applyFont="1" applyBorder="1" applyAlignment="1">
      <alignment vertical="center"/>
    </xf>
    <xf numFmtId="0" fontId="26" fillId="0" borderId="22" xfId="4" applyFont="1" applyBorder="1" applyAlignment="1">
      <alignment horizontal="center" vertical="center"/>
    </xf>
    <xf numFmtId="0" fontId="26" fillId="0" borderId="23" xfId="4" applyFont="1" applyBorder="1" applyAlignment="1">
      <alignment vertical="center"/>
    </xf>
    <xf numFmtId="0" fontId="26" fillId="0" borderId="24" xfId="4" applyFont="1" applyBorder="1" applyAlignment="1">
      <alignment vertical="center"/>
    </xf>
    <xf numFmtId="0" fontId="26" fillId="0" borderId="25" xfId="4" applyFont="1" applyBorder="1" applyAlignment="1">
      <alignment vertical="center"/>
    </xf>
    <xf numFmtId="0" fontId="26" fillId="0" borderId="26" xfId="4" applyFont="1" applyBorder="1" applyAlignment="1">
      <alignment horizontal="center" vertical="center"/>
    </xf>
    <xf numFmtId="0" fontId="26" fillId="0" borderId="27" xfId="4" applyFont="1" applyBorder="1" applyAlignment="1">
      <alignment horizontal="center" vertical="center"/>
    </xf>
    <xf numFmtId="0" fontId="26" fillId="0" borderId="28" xfId="4" applyFont="1" applyBorder="1" applyAlignment="1">
      <alignment vertical="center"/>
    </xf>
    <xf numFmtId="0" fontId="26" fillId="0" borderId="29" xfId="4" applyFont="1" applyBorder="1" applyAlignment="1">
      <alignment vertical="center"/>
    </xf>
    <xf numFmtId="0" fontId="26" fillId="0" borderId="30" xfId="4" applyFont="1" applyBorder="1" applyAlignment="1">
      <alignment horizontal="center" vertical="center"/>
    </xf>
    <xf numFmtId="0" fontId="26" fillId="0" borderId="31" xfId="4" applyFont="1" applyBorder="1" applyAlignment="1">
      <alignment horizontal="center" vertical="center"/>
    </xf>
    <xf numFmtId="0" fontId="26" fillId="0" borderId="32" xfId="4" applyFont="1" applyBorder="1" applyAlignment="1">
      <alignment horizontal="center" vertical="center"/>
    </xf>
    <xf numFmtId="0" fontId="26" fillId="0" borderId="33" xfId="4" applyFont="1" applyBorder="1" applyAlignment="1">
      <alignment vertical="center"/>
    </xf>
    <xf numFmtId="0" fontId="26" fillId="0" borderId="34" xfId="4" applyFont="1" applyBorder="1" applyAlignment="1">
      <alignment horizontal="center" vertical="center"/>
    </xf>
    <xf numFmtId="0" fontId="26" fillId="0" borderId="35" xfId="4" applyFont="1" applyBorder="1" applyAlignment="1">
      <alignment horizontal="center" vertical="center"/>
    </xf>
    <xf numFmtId="0" fontId="26" fillId="0" borderId="36" xfId="4" applyFont="1" applyBorder="1" applyAlignment="1">
      <alignment horizontal="center" vertical="center"/>
    </xf>
    <xf numFmtId="0" fontId="26" fillId="0" borderId="37" xfId="4" applyFont="1" applyBorder="1" applyAlignment="1">
      <alignment horizontal="center" vertical="center"/>
    </xf>
    <xf numFmtId="0" fontId="26" fillId="0" borderId="38" xfId="4" applyFont="1" applyBorder="1" applyAlignment="1">
      <alignment vertical="center"/>
    </xf>
    <xf numFmtId="0" fontId="26" fillId="5" borderId="35" xfId="4" applyFont="1" applyFill="1" applyBorder="1" applyAlignment="1">
      <alignment horizontal="center" vertical="center"/>
    </xf>
    <xf numFmtId="0" fontId="26" fillId="5" borderId="36" xfId="4" applyFont="1" applyFill="1" applyBorder="1" applyAlignment="1">
      <alignment horizontal="center" vertical="center"/>
    </xf>
    <xf numFmtId="0" fontId="26" fillId="5" borderId="37" xfId="4" applyFont="1" applyFill="1" applyBorder="1" applyAlignment="1">
      <alignment horizontal="center" vertical="center"/>
    </xf>
    <xf numFmtId="0" fontId="26" fillId="5" borderId="38" xfId="4" applyFont="1" applyFill="1" applyBorder="1" applyAlignment="1">
      <alignment vertical="center"/>
    </xf>
    <xf numFmtId="0" fontId="26" fillId="5" borderId="26" xfId="4" applyFont="1" applyFill="1" applyBorder="1" applyAlignment="1">
      <alignment horizontal="center" vertical="center"/>
    </xf>
    <xf numFmtId="0" fontId="26" fillId="5" borderId="5" xfId="4" applyFont="1" applyFill="1" applyBorder="1" applyAlignment="1">
      <alignment horizontal="center" vertical="center"/>
    </xf>
    <xf numFmtId="0" fontId="26" fillId="5" borderId="2" xfId="4" applyFont="1" applyFill="1" applyBorder="1" applyAlignment="1">
      <alignment horizontal="center" vertical="center"/>
    </xf>
    <xf numFmtId="0" fontId="26" fillId="5" borderId="25" xfId="4" applyFont="1" applyFill="1" applyBorder="1" applyAlignment="1">
      <alignment vertical="center"/>
    </xf>
    <xf numFmtId="0" fontId="26" fillId="5" borderId="18" xfId="4" applyFont="1" applyFill="1" applyBorder="1" applyAlignment="1">
      <alignment horizontal="center" vertical="center"/>
    </xf>
    <xf numFmtId="0" fontId="26" fillId="0" borderId="39" xfId="4" applyFont="1" applyBorder="1" applyAlignment="1">
      <alignment horizontal="center" vertical="center"/>
    </xf>
    <xf numFmtId="0" fontId="26" fillId="5" borderId="39" xfId="4" applyFont="1" applyFill="1" applyBorder="1" applyAlignment="1">
      <alignment horizontal="center" vertical="center"/>
    </xf>
    <xf numFmtId="0" fontId="26" fillId="5" borderId="1" xfId="4" applyFont="1" applyFill="1" applyBorder="1"/>
    <xf numFmtId="0" fontId="26" fillId="5" borderId="1" xfId="4" applyFont="1" applyFill="1" applyBorder="1" applyAlignment="1">
      <alignment horizontal="center" vertical="center"/>
    </xf>
    <xf numFmtId="0" fontId="26" fillId="5" borderId="13" xfId="4" applyFont="1" applyFill="1" applyBorder="1" applyAlignment="1">
      <alignment horizontal="center" vertical="center"/>
    </xf>
    <xf numFmtId="0" fontId="26" fillId="5" borderId="4" xfId="4" applyFont="1" applyFill="1" applyBorder="1" applyAlignment="1">
      <alignment horizontal="center" vertical="center"/>
    </xf>
    <xf numFmtId="0" fontId="26" fillId="5" borderId="30" xfId="4" applyFont="1" applyFill="1" applyBorder="1" applyAlignment="1">
      <alignment horizontal="center" vertical="center"/>
    </xf>
    <xf numFmtId="0" fontId="26" fillId="5" borderId="31" xfId="4" applyFont="1" applyFill="1" applyBorder="1" applyAlignment="1">
      <alignment horizontal="center" vertical="center"/>
    </xf>
    <xf numFmtId="0" fontId="26" fillId="5" borderId="32" xfId="4" applyFont="1" applyFill="1" applyBorder="1" applyAlignment="1">
      <alignment horizontal="center" vertical="center"/>
    </xf>
    <xf numFmtId="0" fontId="26" fillId="5" borderId="33" xfId="4" applyFont="1" applyFill="1" applyBorder="1" applyAlignment="1">
      <alignment vertical="center"/>
    </xf>
    <xf numFmtId="0" fontId="26" fillId="0" borderId="0" xfId="4" applyFont="1"/>
    <xf numFmtId="0" fontId="26" fillId="5" borderId="0" xfId="4" applyFont="1" applyFill="1"/>
    <xf numFmtId="0" fontId="26" fillId="0" borderId="1" xfId="4" applyFont="1" applyBorder="1" applyAlignment="1">
      <alignment horizontal="center"/>
    </xf>
    <xf numFmtId="0" fontId="26" fillId="0" borderId="40" xfId="4" applyFont="1" applyBorder="1" applyAlignment="1">
      <alignment horizontal="center" vertical="center"/>
    </xf>
    <xf numFmtId="0" fontId="26" fillId="0" borderId="41" xfId="4" applyFont="1" applyBorder="1" applyAlignment="1">
      <alignment horizontal="center" vertical="center"/>
    </xf>
    <xf numFmtId="0" fontId="26" fillId="0" borderId="40" xfId="4" applyFont="1" applyBorder="1" applyAlignment="1">
      <alignment vertical="center"/>
    </xf>
    <xf numFmtId="0" fontId="26" fillId="0" borderId="0" xfId="4" applyFont="1" applyAlignment="1">
      <alignment horizontal="center" vertical="center"/>
    </xf>
    <xf numFmtId="0" fontId="26" fillId="0" borderId="42" xfId="4" applyFont="1" applyBorder="1" applyAlignment="1">
      <alignment horizontal="center" vertical="center"/>
    </xf>
    <xf numFmtId="0" fontId="26" fillId="0" borderId="43" xfId="4" applyFont="1" applyBorder="1" applyAlignment="1">
      <alignment horizontal="center" vertical="center"/>
    </xf>
    <xf numFmtId="0" fontId="26" fillId="0" borderId="44" xfId="4" applyFont="1" applyBorder="1" applyAlignment="1">
      <alignment horizontal="center" vertical="center"/>
    </xf>
    <xf numFmtId="0" fontId="26" fillId="0" borderId="45" xfId="4" applyFont="1" applyBorder="1" applyAlignment="1">
      <alignment horizontal="center" vertical="center"/>
    </xf>
    <xf numFmtId="0" fontId="26" fillId="0" borderId="46" xfId="4" applyFont="1" applyBorder="1" applyAlignment="1">
      <alignment vertical="center"/>
    </xf>
    <xf numFmtId="0" fontId="26" fillId="0" borderId="47" xfId="4" applyFont="1" applyBorder="1" applyAlignment="1">
      <alignment horizontal="center" vertical="center"/>
    </xf>
    <xf numFmtId="0" fontId="10" fillId="0" borderId="0" xfId="1" applyFont="1" applyAlignment="1">
      <alignment horizontal="right"/>
    </xf>
    <xf numFmtId="0" fontId="10" fillId="0" borderId="0" xfId="0" applyFont="1" applyAlignment="1">
      <alignment horizontal="right"/>
    </xf>
    <xf numFmtId="0" fontId="18" fillId="0" borderId="1" xfId="0" applyFont="1" applyBorder="1" applyAlignment="1">
      <alignment horizontal="center" vertical="center" wrapText="1"/>
    </xf>
    <xf numFmtId="0" fontId="16" fillId="0" borderId="0" xfId="0" applyFont="1" applyAlignment="1">
      <alignment horizontal="left" vertical="center" shrinkToFit="1"/>
    </xf>
    <xf numFmtId="0" fontId="29" fillId="0" borderId="48" xfId="1" applyFont="1" applyBorder="1" applyAlignment="1">
      <alignment horizontal="center" vertical="center" shrinkToFit="1"/>
    </xf>
    <xf numFmtId="0" fontId="34" fillId="3" borderId="1" xfId="0" applyFont="1" applyFill="1" applyBorder="1" applyAlignment="1">
      <alignment horizontal="center" vertical="center" shrinkToFit="1"/>
    </xf>
    <xf numFmtId="0" fontId="35" fillId="0" borderId="40" xfId="0" applyFont="1" applyBorder="1" applyAlignment="1">
      <alignment horizontal="center" vertical="center" shrinkToFit="1"/>
    </xf>
    <xf numFmtId="0" fontId="35" fillId="0" borderId="1" xfId="0" applyFont="1" applyBorder="1" applyAlignment="1">
      <alignment horizontal="center" vertical="center" shrinkToFit="1"/>
    </xf>
    <xf numFmtId="0" fontId="34" fillId="0" borderId="1" xfId="0" applyFont="1" applyBorder="1" applyAlignment="1">
      <alignment horizontal="center" vertical="center" wrapText="1" shrinkToFit="1"/>
    </xf>
    <xf numFmtId="0" fontId="35" fillId="0" borderId="1" xfId="0" applyFont="1" applyBorder="1" applyAlignment="1">
      <alignment horizontal="center" vertical="center" wrapText="1" shrinkToFit="1"/>
    </xf>
    <xf numFmtId="0" fontId="36" fillId="0" borderId="49" xfId="1" applyFont="1" applyBorder="1" applyAlignment="1">
      <alignment horizontal="center" vertical="center" wrapText="1" shrinkToFit="1"/>
    </xf>
    <xf numFmtId="0" fontId="35" fillId="0" borderId="7" xfId="0" applyFont="1" applyBorder="1" applyAlignment="1">
      <alignment horizontal="center" vertical="center" wrapText="1" shrinkToFit="1"/>
    </xf>
    <xf numFmtId="0" fontId="35" fillId="0" borderId="49" xfId="1" applyFont="1" applyBorder="1" applyAlignment="1">
      <alignment horizontal="center" vertical="center" wrapText="1" shrinkToFit="1"/>
    </xf>
    <xf numFmtId="0" fontId="35" fillId="0" borderId="1" xfId="1" applyFont="1" applyBorder="1" applyAlignment="1">
      <alignment horizontal="center" vertical="center" wrapText="1" shrinkToFit="1"/>
    </xf>
    <xf numFmtId="0" fontId="35" fillId="6" borderId="1" xfId="0" applyFont="1" applyFill="1" applyBorder="1" applyAlignment="1">
      <alignment horizontal="center" vertical="center" wrapText="1" shrinkToFit="1"/>
    </xf>
    <xf numFmtId="0" fontId="36" fillId="6" borderId="49" xfId="1" applyFont="1" applyFill="1" applyBorder="1" applyAlignment="1">
      <alignment horizontal="center" vertical="center" wrapText="1" shrinkToFit="1"/>
    </xf>
    <xf numFmtId="0" fontId="35" fillId="6" borderId="7" xfId="0" applyFont="1" applyFill="1" applyBorder="1" applyAlignment="1">
      <alignment horizontal="center" vertical="center" wrapText="1" shrinkToFit="1"/>
    </xf>
    <xf numFmtId="0" fontId="35" fillId="6" borderId="49" xfId="1" applyFont="1" applyFill="1" applyBorder="1" applyAlignment="1">
      <alignment horizontal="center" vertical="center" wrapText="1" shrinkToFit="1"/>
    </xf>
    <xf numFmtId="0" fontId="35" fillId="6" borderId="1" xfId="1" applyFont="1" applyFill="1" applyBorder="1" applyAlignment="1">
      <alignment horizontal="center" vertical="center" wrapText="1" shrinkToFit="1"/>
    </xf>
    <xf numFmtId="0" fontId="29" fillId="0" borderId="50" xfId="1" applyFont="1" applyBorder="1" applyAlignment="1">
      <alignment horizontal="center" vertical="center" shrinkToFit="1"/>
    </xf>
    <xf numFmtId="0" fontId="18" fillId="3" borderId="1" xfId="0" applyFont="1" applyFill="1" applyBorder="1" applyAlignment="1">
      <alignment horizontal="center" shrinkToFit="1"/>
    </xf>
    <xf numFmtId="0" fontId="18" fillId="0" borderId="1" xfId="0" applyFont="1" applyBorder="1" applyAlignment="1">
      <alignment horizontal="center" shrinkToFit="1"/>
    </xf>
    <xf numFmtId="0" fontId="18" fillId="0" borderId="51" xfId="1" applyFont="1" applyBorder="1" applyAlignment="1">
      <alignment horizontal="center" shrinkToFit="1"/>
    </xf>
    <xf numFmtId="0" fontId="18" fillId="0" borderId="42" xfId="1" applyFont="1" applyBorder="1" applyAlignment="1">
      <alignment horizontal="center" shrinkToFit="1"/>
    </xf>
    <xf numFmtId="0" fontId="18" fillId="0" borderId="1" xfId="1" applyFont="1" applyBorder="1" applyAlignment="1">
      <alignment horizontal="center" shrinkToFit="1"/>
    </xf>
    <xf numFmtId="0" fontId="18" fillId="0" borderId="52" xfId="1" applyFont="1" applyBorder="1" applyAlignment="1">
      <alignment horizontal="center" shrinkToFit="1"/>
    </xf>
    <xf numFmtId="0" fontId="18" fillId="0" borderId="53" xfId="1" applyFont="1" applyBorder="1" applyAlignment="1">
      <alignment horizontal="center" shrinkToFit="1"/>
    </xf>
    <xf numFmtId="0" fontId="18" fillId="6" borderId="54" xfId="1" applyFont="1" applyFill="1" applyBorder="1" applyAlignment="1">
      <alignment horizontal="center" vertical="center" shrinkToFit="1"/>
    </xf>
    <xf numFmtId="0" fontId="18" fillId="6" borderId="55" xfId="1" applyFont="1" applyFill="1" applyBorder="1" applyAlignment="1">
      <alignment horizontal="center" vertical="center" shrinkToFit="1"/>
    </xf>
    <xf numFmtId="0" fontId="20" fillId="0" borderId="1" xfId="0" applyFont="1" applyBorder="1" applyAlignment="1">
      <alignment vertical="center"/>
    </xf>
    <xf numFmtId="0" fontId="20" fillId="0" borderId="1" xfId="5" applyFont="1" applyBorder="1" applyAlignment="1">
      <alignment horizontal="left" vertical="center" shrinkToFit="1"/>
    </xf>
    <xf numFmtId="0" fontId="29" fillId="0" borderId="1" xfId="5" applyFont="1" applyBorder="1" applyAlignment="1">
      <alignment horizontal="left" vertical="center" shrinkToFit="1"/>
    </xf>
    <xf numFmtId="0" fontId="20" fillId="0" borderId="42" xfId="5" applyFont="1" applyBorder="1" applyAlignment="1">
      <alignment horizontal="center" vertical="center" shrinkToFit="1"/>
    </xf>
    <xf numFmtId="0" fontId="20" fillId="0" borderId="56" xfId="0" applyFont="1" applyBorder="1" applyAlignment="1">
      <alignment horizontal="right" vertical="center"/>
    </xf>
    <xf numFmtId="0" fontId="20" fillId="0" borderId="57" xfId="0" applyFont="1" applyBorder="1" applyAlignment="1">
      <alignment horizontal="right" vertical="center"/>
    </xf>
    <xf numFmtId="0" fontId="20" fillId="0" borderId="51" xfId="1" applyFont="1" applyBorder="1" applyAlignment="1">
      <alignment horizontal="center" vertical="center" shrinkToFit="1"/>
    </xf>
    <xf numFmtId="0" fontId="20" fillId="0" borderId="47" xfId="1" applyFont="1" applyBorder="1" applyAlignment="1">
      <alignment vertical="center"/>
    </xf>
    <xf numFmtId="0" fontId="20" fillId="6" borderId="58" xfId="4" applyFont="1" applyFill="1" applyBorder="1" applyAlignment="1">
      <alignment horizontal="right" vertical="center"/>
    </xf>
    <xf numFmtId="0" fontId="20" fillId="6" borderId="58" xfId="1" applyFont="1" applyFill="1" applyBorder="1" applyAlignment="1" applyProtection="1">
      <alignment horizontal="right" vertical="center"/>
      <protection locked="0"/>
    </xf>
    <xf numFmtId="0" fontId="20" fillId="6" borderId="59" xfId="1" applyFont="1" applyFill="1" applyBorder="1" applyAlignment="1" applyProtection="1">
      <alignment vertical="center"/>
      <protection locked="0"/>
    </xf>
    <xf numFmtId="0" fontId="20" fillId="6" borderId="59" xfId="1" applyFont="1" applyFill="1" applyBorder="1" applyAlignment="1" applyProtection="1">
      <alignment horizontal="right" vertical="center"/>
      <protection locked="0"/>
    </xf>
    <xf numFmtId="0" fontId="18" fillId="0" borderId="0" xfId="1" applyFont="1"/>
    <xf numFmtId="0" fontId="18" fillId="0" borderId="0" xfId="1" applyFont="1" applyAlignment="1">
      <alignment vertical="center" shrinkToFit="1"/>
    </xf>
    <xf numFmtId="0" fontId="18" fillId="0" borderId="0" xfId="1" applyFont="1" applyAlignment="1">
      <alignment horizontal="center" vertical="center" shrinkToFit="1"/>
    </xf>
    <xf numFmtId="0" fontId="22" fillId="0" borderId="0" xfId="1" applyFont="1"/>
    <xf numFmtId="0" fontId="34" fillId="0" borderId="0" xfId="0" applyFont="1"/>
    <xf numFmtId="0" fontId="29" fillId="0" borderId="60" xfId="1" applyFont="1" applyBorder="1" applyAlignment="1">
      <alignment horizontal="center" vertical="center" shrinkToFit="1"/>
    </xf>
    <xf numFmtId="0" fontId="20" fillId="0" borderId="1" xfId="5" applyFont="1" applyBorder="1" applyAlignment="1">
      <alignment vertical="center" shrinkToFit="1"/>
    </xf>
    <xf numFmtId="0" fontId="20" fillId="0" borderId="57" xfId="1" applyFont="1" applyBorder="1" applyAlignment="1">
      <alignment vertical="center"/>
    </xf>
    <xf numFmtId="0" fontId="29" fillId="0" borderId="48" xfId="1" applyFont="1" applyBorder="1" applyAlignment="1">
      <alignment horizontal="right" vertical="center" shrinkToFit="1"/>
    </xf>
    <xf numFmtId="0" fontId="29" fillId="0" borderId="50" xfId="1" applyFont="1" applyBorder="1" applyAlignment="1">
      <alignment horizontal="right" vertical="center" shrinkToFit="1"/>
    </xf>
    <xf numFmtId="0" fontId="20" fillId="0" borderId="1" xfId="0" applyFont="1" applyBorder="1" applyAlignment="1">
      <alignment horizontal="right" vertical="center"/>
    </xf>
    <xf numFmtId="0" fontId="20" fillId="0" borderId="1" xfId="5" applyFont="1" applyBorder="1" applyAlignment="1">
      <alignment horizontal="center" vertical="center" shrinkToFit="1"/>
    </xf>
    <xf numFmtId="0" fontId="20" fillId="0" borderId="47" xfId="1" applyFont="1" applyBorder="1" applyAlignment="1">
      <alignment horizontal="right" vertical="center"/>
    </xf>
    <xf numFmtId="0" fontId="20" fillId="0" borderId="57" xfId="1" applyFont="1" applyBorder="1" applyAlignment="1">
      <alignment horizontal="right" vertical="center"/>
    </xf>
    <xf numFmtId="0" fontId="20" fillId="6" borderId="58" xfId="1" applyFont="1" applyFill="1" applyBorder="1" applyAlignment="1">
      <alignment horizontal="right" vertical="center"/>
    </xf>
    <xf numFmtId="0" fontId="19" fillId="0" borderId="61" xfId="5" applyFont="1" applyBorder="1" applyAlignment="1">
      <alignment horizontal="left" vertical="center" shrinkToFit="1"/>
    </xf>
    <xf numFmtId="0" fontId="20" fillId="0" borderId="61" xfId="5" applyFont="1" applyBorder="1" applyAlignment="1">
      <alignment horizontal="left" vertical="center" shrinkToFit="1"/>
    </xf>
    <xf numFmtId="0" fontId="19" fillId="0" borderId="1" xfId="5" applyFont="1" applyBorder="1" applyAlignment="1">
      <alignment horizontal="left" vertical="center" shrinkToFit="1"/>
    </xf>
    <xf numFmtId="0" fontId="20" fillId="0" borderId="1" xfId="1" applyFont="1" applyBorder="1" applyAlignment="1">
      <alignment horizontal="center" vertical="center" shrinkToFit="1"/>
    </xf>
    <xf numFmtId="0" fontId="20" fillId="0" borderId="1" xfId="1" applyFont="1" applyBorder="1" applyAlignment="1">
      <alignment horizontal="right" vertical="center"/>
    </xf>
    <xf numFmtId="0" fontId="20" fillId="0" borderId="1" xfId="1" applyFont="1" applyBorder="1" applyAlignment="1">
      <alignment vertical="center"/>
    </xf>
    <xf numFmtId="0" fontId="20" fillId="6" borderId="1" xfId="1" applyFont="1" applyFill="1" applyBorder="1" applyAlignment="1" applyProtection="1">
      <alignment horizontal="right" vertical="center"/>
      <protection locked="0"/>
    </xf>
    <xf numFmtId="0" fontId="20" fillId="6" borderId="1" xfId="4" applyFont="1" applyFill="1" applyBorder="1" applyAlignment="1">
      <alignment horizontal="right" vertical="center"/>
    </xf>
    <xf numFmtId="0" fontId="18" fillId="0" borderId="62" xfId="1" applyFont="1" applyBorder="1" applyAlignment="1">
      <alignment horizontal="center" vertical="center" shrinkToFit="1"/>
    </xf>
    <xf numFmtId="0" fontId="18" fillId="3" borderId="63" xfId="0" applyFont="1" applyFill="1" applyBorder="1" applyAlignment="1">
      <alignment horizontal="center" shrinkToFit="1"/>
    </xf>
    <xf numFmtId="0" fontId="18" fillId="0" borderId="63" xfId="0" applyFont="1" applyBorder="1" applyAlignment="1">
      <alignment horizontal="center" shrinkToFit="1"/>
    </xf>
    <xf numFmtId="0" fontId="18" fillId="0" borderId="64" xfId="1" applyFont="1" applyBorder="1" applyAlignment="1">
      <alignment horizontal="center" shrinkToFit="1"/>
    </xf>
    <xf numFmtId="0" fontId="18" fillId="0" borderId="65" xfId="1" applyFont="1" applyBorder="1" applyAlignment="1">
      <alignment horizontal="center" shrinkToFit="1"/>
    </xf>
    <xf numFmtId="0" fontId="18" fillId="0" borderId="63" xfId="1" applyFont="1" applyBorder="1" applyAlignment="1">
      <alignment horizontal="center" shrinkToFit="1"/>
    </xf>
    <xf numFmtId="0" fontId="18" fillId="0" borderId="66" xfId="1" applyFont="1" applyBorder="1" applyAlignment="1">
      <alignment horizontal="center" shrinkToFit="1"/>
    </xf>
    <xf numFmtId="0" fontId="18" fillId="0" borderId="67" xfId="1" applyFont="1" applyBorder="1" applyAlignment="1">
      <alignment horizontal="center" vertical="center" shrinkToFit="1"/>
    </xf>
    <xf numFmtId="0" fontId="18" fillId="6" borderId="67" xfId="1" applyFont="1" applyFill="1" applyBorder="1" applyAlignment="1">
      <alignment horizontal="center" vertical="center" shrinkToFit="1"/>
    </xf>
    <xf numFmtId="0" fontId="20" fillId="0" borderId="68" xfId="4" applyFont="1" applyBorder="1" applyAlignment="1">
      <alignment horizontal="right" vertical="center"/>
    </xf>
    <xf numFmtId="0" fontId="18" fillId="6" borderId="1" xfId="1" applyFont="1" applyFill="1" applyBorder="1"/>
    <xf numFmtId="0" fontId="37" fillId="6" borderId="1" xfId="1" applyFont="1" applyFill="1" applyBorder="1" applyAlignment="1" applyProtection="1">
      <alignment horizontal="right" vertical="center"/>
      <protection locked="0"/>
    </xf>
    <xf numFmtId="0" fontId="34" fillId="6" borderId="1" xfId="0" applyFont="1" applyFill="1" applyBorder="1"/>
    <xf numFmtId="0" fontId="20" fillId="0" borderId="1" xfId="1" applyFont="1" applyBorder="1" applyAlignment="1">
      <alignment horizontal="left" vertical="center"/>
    </xf>
    <xf numFmtId="0" fontId="35" fillId="0" borderId="0" xfId="1" applyFont="1" applyAlignment="1">
      <alignment horizontal="center" vertical="center" shrinkToFit="1"/>
    </xf>
    <xf numFmtId="0" fontId="18" fillId="6" borderId="62" xfId="1" applyFont="1" applyFill="1" applyBorder="1" applyAlignment="1">
      <alignment horizontal="center" vertical="center" shrinkToFit="1"/>
    </xf>
    <xf numFmtId="0" fontId="20" fillId="0" borderId="1" xfId="5" applyFont="1" applyBorder="1" applyAlignment="1">
      <alignment horizontal="left" vertical="center"/>
    </xf>
    <xf numFmtId="0" fontId="20" fillId="0" borderId="1" xfId="0" applyFont="1" applyBorder="1" applyAlignment="1">
      <alignment vertical="center" shrinkToFit="1"/>
    </xf>
    <xf numFmtId="0" fontId="20" fillId="0" borderId="69" xfId="0" applyFont="1" applyBorder="1" applyAlignment="1">
      <alignment horizontal="right" vertical="center"/>
    </xf>
    <xf numFmtId="0" fontId="20" fillId="0" borderId="70" xfId="0" applyFont="1" applyBorder="1" applyAlignment="1">
      <alignment horizontal="right" vertical="center"/>
    </xf>
    <xf numFmtId="0" fontId="20" fillId="0" borderId="71" xfId="1" applyFont="1" applyBorder="1" applyAlignment="1">
      <alignment vertical="center"/>
    </xf>
    <xf numFmtId="0" fontId="20" fillId="0" borderId="70" xfId="1" applyFont="1" applyBorder="1" applyAlignment="1">
      <alignment horizontal="right" vertical="center"/>
    </xf>
    <xf numFmtId="0" fontId="20" fillId="6" borderId="70" xfId="1" applyFont="1" applyFill="1" applyBorder="1" applyAlignment="1" applyProtection="1">
      <alignment horizontal="right" vertical="center"/>
      <protection locked="0"/>
    </xf>
    <xf numFmtId="0" fontId="20" fillId="6" borderId="72" xfId="1" applyFont="1" applyFill="1" applyBorder="1" applyAlignment="1" applyProtection="1">
      <alignment horizontal="right" vertical="center"/>
      <protection locked="0"/>
    </xf>
    <xf numFmtId="0" fontId="29" fillId="0" borderId="1" xfId="4" applyFont="1" applyBorder="1" applyAlignment="1">
      <alignment horizontal="right" vertical="center"/>
    </xf>
    <xf numFmtId="0" fontId="20" fillId="6" borderId="1" xfId="1" applyFont="1" applyFill="1" applyBorder="1" applyAlignment="1">
      <alignment horizontal="right" vertical="center"/>
    </xf>
    <xf numFmtId="0" fontId="20" fillId="6" borderId="72" xfId="1" applyFont="1" applyFill="1" applyBorder="1" applyAlignment="1">
      <alignment horizontal="right" vertical="center"/>
    </xf>
    <xf numFmtId="0" fontId="20" fillId="6" borderId="1" xfId="0" applyFont="1" applyFill="1" applyBorder="1" applyAlignment="1">
      <alignment horizontal="right"/>
    </xf>
    <xf numFmtId="0" fontId="20" fillId="6" borderId="59" xfId="1" applyFont="1" applyFill="1" applyBorder="1" applyAlignment="1">
      <alignment horizontal="right"/>
    </xf>
    <xf numFmtId="0" fontId="20" fillId="6" borderId="58" xfId="1" applyFont="1" applyFill="1" applyBorder="1" applyAlignment="1">
      <alignment horizontal="right"/>
    </xf>
    <xf numFmtId="176" fontId="20" fillId="0" borderId="56" xfId="0" applyNumberFormat="1" applyFont="1" applyBorder="1" applyAlignment="1">
      <alignment horizontal="right" vertical="center"/>
    </xf>
    <xf numFmtId="2" fontId="20" fillId="0" borderId="56" xfId="0" applyNumberFormat="1" applyFont="1" applyBorder="1" applyAlignment="1">
      <alignment horizontal="right" vertical="center"/>
    </xf>
    <xf numFmtId="2" fontId="20" fillId="0" borderId="1" xfId="0" applyNumberFormat="1" applyFont="1" applyBorder="1" applyAlignment="1">
      <alignment horizontal="right" vertical="center"/>
    </xf>
    <xf numFmtId="0" fontId="20" fillId="0" borderId="1" xfId="1" applyFont="1" applyBorder="1"/>
    <xf numFmtId="177" fontId="20" fillId="0" borderId="1" xfId="5" applyNumberFormat="1" applyFont="1" applyBorder="1" applyAlignment="1">
      <alignment horizontal="left" vertical="center" shrinkToFit="1"/>
    </xf>
    <xf numFmtId="0" fontId="37" fillId="6" borderId="58" xfId="1" applyFont="1" applyFill="1" applyBorder="1" applyAlignment="1" applyProtection="1">
      <alignment horizontal="right" vertical="center"/>
      <protection locked="0"/>
    </xf>
    <xf numFmtId="0" fontId="20" fillId="6" borderId="40" xfId="1" applyFont="1" applyFill="1" applyBorder="1" applyAlignment="1">
      <alignment horizontal="right" vertical="center"/>
    </xf>
    <xf numFmtId="0" fontId="20" fillId="6" borderId="72" xfId="4" applyFont="1" applyFill="1" applyBorder="1" applyAlignment="1">
      <alignment horizontal="right" vertical="center"/>
    </xf>
    <xf numFmtId="0" fontId="20" fillId="6" borderId="72" xfId="1" applyFont="1" applyFill="1" applyBorder="1" applyAlignment="1" applyProtection="1">
      <alignment vertical="center"/>
      <protection locked="0"/>
    </xf>
    <xf numFmtId="0" fontId="20" fillId="0" borderId="1" xfId="1" applyFont="1" applyBorder="1" applyAlignment="1">
      <alignment vertical="center" shrinkToFit="1"/>
    </xf>
    <xf numFmtId="2" fontId="20" fillId="0" borderId="69" xfId="0" applyNumberFormat="1" applyFont="1" applyBorder="1" applyAlignment="1">
      <alignment horizontal="right" vertical="center"/>
    </xf>
    <xf numFmtId="0" fontId="20" fillId="0" borderId="39" xfId="0" applyFont="1" applyBorder="1" applyAlignment="1">
      <alignment horizontal="right" vertical="center"/>
    </xf>
    <xf numFmtId="0" fontId="20" fillId="0" borderId="73" xfId="0" applyFont="1" applyBorder="1" applyAlignment="1">
      <alignment horizontal="right" vertical="center"/>
    </xf>
    <xf numFmtId="0" fontId="20" fillId="0" borderId="64" xfId="1" applyFont="1" applyBorder="1" applyAlignment="1">
      <alignment horizontal="center" vertical="center" shrinkToFit="1"/>
    </xf>
    <xf numFmtId="0" fontId="20" fillId="0" borderId="5" xfId="1" applyFont="1" applyBorder="1" applyAlignment="1">
      <alignment vertical="center"/>
    </xf>
    <xf numFmtId="0" fontId="20" fillId="0" borderId="73" xfId="1" applyFont="1" applyBorder="1" applyAlignment="1">
      <alignment horizontal="right" vertical="center"/>
    </xf>
    <xf numFmtId="0" fontId="20" fillId="6" borderId="67" xfId="4" applyFont="1" applyFill="1" applyBorder="1" applyAlignment="1">
      <alignment horizontal="right" vertical="center"/>
    </xf>
    <xf numFmtId="0" fontId="20" fillId="6" borderId="67" xfId="1" applyFont="1" applyFill="1" applyBorder="1" applyAlignment="1" applyProtection="1">
      <alignment horizontal="right" vertical="center"/>
      <protection locked="0"/>
    </xf>
    <xf numFmtId="0" fontId="20" fillId="6" borderId="74" xfId="1" applyFont="1" applyFill="1" applyBorder="1" applyAlignment="1" applyProtection="1">
      <alignment vertical="center"/>
      <protection locked="0"/>
    </xf>
    <xf numFmtId="0" fontId="20" fillId="6" borderId="74" xfId="1" applyFont="1" applyFill="1" applyBorder="1" applyAlignment="1" applyProtection="1">
      <alignment horizontal="right" vertical="center"/>
      <protection locked="0"/>
    </xf>
    <xf numFmtId="0" fontId="20" fillId="6" borderId="70" xfId="4" applyFont="1" applyFill="1" applyBorder="1" applyAlignment="1">
      <alignment horizontal="right" vertical="center"/>
    </xf>
    <xf numFmtId="0" fontId="20" fillId="6" borderId="1" xfId="1" applyFont="1" applyFill="1" applyBorder="1" applyAlignment="1" applyProtection="1">
      <alignment vertical="center"/>
      <protection locked="0"/>
    </xf>
    <xf numFmtId="0" fontId="20" fillId="6" borderId="59" xfId="1" applyFont="1" applyFill="1" applyBorder="1" applyAlignment="1">
      <alignment horizontal="right" vertical="center"/>
    </xf>
    <xf numFmtId="0" fontId="41" fillId="0" borderId="1" xfId="0" applyFont="1" applyBorder="1" applyAlignment="1">
      <alignment horizontal="center" vertical="center"/>
    </xf>
    <xf numFmtId="0" fontId="18" fillId="0" borderId="1" xfId="0" applyFont="1" applyBorder="1" applyAlignment="1">
      <alignment horizontal="center" vertical="center" shrinkToFit="1"/>
    </xf>
    <xf numFmtId="0" fontId="18" fillId="0" borderId="1" xfId="5" applyFont="1" applyBorder="1" applyAlignment="1">
      <alignment horizontal="center" vertical="center" shrinkToFit="1"/>
    </xf>
    <xf numFmtId="0" fontId="18" fillId="0" borderId="1" xfId="0" applyFont="1" applyBorder="1" applyAlignment="1" applyProtection="1">
      <alignment horizontal="center" vertical="center"/>
      <protection locked="0"/>
    </xf>
    <xf numFmtId="0" fontId="18" fillId="0" borderId="1" xfId="0" applyFont="1" applyBorder="1" applyAlignment="1" applyProtection="1">
      <alignment horizontal="center"/>
      <protection locked="0"/>
    </xf>
    <xf numFmtId="0" fontId="18" fillId="0" borderId="1" xfId="1" applyFont="1" applyBorder="1" applyAlignment="1">
      <alignment horizontal="center" vertical="center"/>
    </xf>
    <xf numFmtId="0" fontId="18" fillId="0" borderId="1" xfId="4" applyFont="1" applyBorder="1" applyAlignment="1">
      <alignment horizontal="center" vertical="center"/>
    </xf>
    <xf numFmtId="0" fontId="20" fillId="0" borderId="1" xfId="0" applyFont="1" applyBorder="1" applyProtection="1">
      <protection locked="0"/>
    </xf>
    <xf numFmtId="0" fontId="20" fillId="0" borderId="1" xfId="0" applyFont="1" applyBorder="1" applyAlignment="1" applyProtection="1">
      <alignment vertical="center"/>
      <protection locked="0"/>
    </xf>
    <xf numFmtId="0" fontId="20" fillId="0" borderId="42" xfId="0" applyFont="1" applyBorder="1" applyAlignment="1" applyProtection="1">
      <alignment vertical="center"/>
      <protection locked="0"/>
    </xf>
    <xf numFmtId="0" fontId="20" fillId="5" borderId="58" xfId="1" applyFont="1" applyFill="1" applyBorder="1" applyAlignment="1" applyProtection="1">
      <alignment horizontal="right" vertical="center"/>
      <protection locked="0"/>
    </xf>
    <xf numFmtId="0" fontId="20" fillId="6" borderId="1" xfId="0" applyFont="1" applyFill="1" applyBorder="1" applyAlignment="1">
      <alignment horizontal="right" vertical="center"/>
    </xf>
    <xf numFmtId="0" fontId="41" fillId="0" borderId="1" xfId="0" applyFont="1" applyBorder="1" applyAlignment="1">
      <alignment vertical="center"/>
    </xf>
    <xf numFmtId="0" fontId="18" fillId="0" borderId="1" xfId="0" applyFont="1" applyBorder="1" applyAlignment="1" applyProtection="1">
      <alignment horizontal="right" vertical="center"/>
      <protection locked="0"/>
    </xf>
    <xf numFmtId="0" fontId="20" fillId="0" borderId="1" xfId="0" applyFont="1" applyBorder="1" applyAlignment="1" applyProtection="1">
      <alignment vertical="center" shrinkToFit="1"/>
      <protection locked="0"/>
    </xf>
    <xf numFmtId="0" fontId="20" fillId="0" borderId="63" xfId="5" applyFont="1" applyBorder="1" applyAlignment="1">
      <alignment horizontal="left" vertical="center" shrinkToFit="1"/>
    </xf>
    <xf numFmtId="0" fontId="20" fillId="0" borderId="1" xfId="0" applyFont="1" applyBorder="1" applyAlignment="1" applyProtection="1">
      <alignment shrinkToFit="1"/>
      <protection locked="0"/>
    </xf>
    <xf numFmtId="0" fontId="20" fillId="7" borderId="58" xfId="1" applyFont="1" applyFill="1" applyBorder="1" applyAlignment="1" applyProtection="1">
      <alignment horizontal="right" vertical="center"/>
      <protection locked="0"/>
    </xf>
    <xf numFmtId="0" fontId="12" fillId="0" borderId="0" xfId="1" applyFont="1" applyAlignment="1">
      <alignment vertical="center" shrinkToFit="1"/>
    </xf>
    <xf numFmtId="0" fontId="10" fillId="0" borderId="0" xfId="1" applyFont="1" applyAlignment="1">
      <alignment horizontal="center" vertical="center" shrinkToFit="1"/>
    </xf>
    <xf numFmtId="0" fontId="20" fillId="0" borderId="1" xfId="0" applyFont="1" applyBorder="1" applyAlignment="1">
      <alignment horizontal="left" vertical="center"/>
    </xf>
    <xf numFmtId="0" fontId="20" fillId="0" borderId="61" xfId="0" applyFont="1" applyBorder="1" applyAlignment="1">
      <alignment horizontal="left" vertical="center"/>
    </xf>
    <xf numFmtId="0" fontId="20" fillId="0" borderId="1" xfId="0" applyFont="1" applyBorder="1" applyAlignment="1">
      <alignment horizontal="left"/>
    </xf>
    <xf numFmtId="0" fontId="20" fillId="0" borderId="42" xfId="5" applyFont="1" applyBorder="1" applyAlignment="1">
      <alignment horizontal="left" vertical="center" shrinkToFit="1"/>
    </xf>
    <xf numFmtId="0" fontId="12" fillId="0" borderId="0" xfId="0" applyFont="1"/>
    <xf numFmtId="0" fontId="10" fillId="0" borderId="0" xfId="0" applyFont="1" applyAlignment="1">
      <alignment horizontal="center"/>
    </xf>
    <xf numFmtId="0" fontId="12" fillId="0" borderId="75" xfId="1" applyFont="1" applyBorder="1" applyAlignment="1">
      <alignment vertical="center" shrinkToFit="1"/>
    </xf>
    <xf numFmtId="0" fontId="20" fillId="6" borderId="58" xfId="0" applyFont="1" applyFill="1" applyBorder="1" applyAlignment="1">
      <alignment horizontal="right" vertical="center"/>
    </xf>
    <xf numFmtId="0" fontId="29" fillId="0" borderId="1" xfId="0" applyFont="1" applyBorder="1" applyAlignment="1">
      <alignment horizontal="center" vertical="center" shrinkToFit="1"/>
    </xf>
    <xf numFmtId="0" fontId="20" fillId="0" borderId="1" xfId="6" applyFont="1" applyBorder="1" applyAlignment="1">
      <alignment vertical="center" shrinkToFit="1"/>
    </xf>
    <xf numFmtId="0" fontId="19" fillId="0" borderId="1" xfId="5" applyFont="1" applyBorder="1" applyAlignment="1">
      <alignment vertical="center" shrinkToFit="1"/>
    </xf>
    <xf numFmtId="0" fontId="20" fillId="0" borderId="1" xfId="5" applyFont="1" applyBorder="1" applyAlignment="1">
      <alignment vertical="center"/>
    </xf>
    <xf numFmtId="0" fontId="29" fillId="0" borderId="1" xfId="0" applyFont="1" applyBorder="1" applyAlignment="1">
      <alignment vertical="center"/>
    </xf>
    <xf numFmtId="0" fontId="29" fillId="0" borderId="1" xfId="0" applyFont="1" applyBorder="1" applyAlignment="1" applyProtection="1">
      <alignment vertical="center"/>
      <protection locked="0"/>
    </xf>
    <xf numFmtId="0" fontId="29" fillId="0" borderId="1" xfId="0" applyFont="1" applyBorder="1" applyProtection="1">
      <protection locked="0"/>
    </xf>
    <xf numFmtId="0" fontId="20" fillId="0" borderId="0" xfId="5" applyFont="1" applyAlignment="1">
      <alignment vertical="center" shrinkToFit="1"/>
    </xf>
    <xf numFmtId="0" fontId="20" fillId="0" borderId="61" xfId="5" applyFont="1" applyBorder="1" applyAlignment="1">
      <alignment horizontal="center" vertical="center"/>
    </xf>
    <xf numFmtId="0" fontId="20" fillId="0" borderId="1" xfId="5" applyFont="1" applyBorder="1" applyAlignment="1">
      <alignment horizontal="center" vertical="center"/>
    </xf>
    <xf numFmtId="0" fontId="20" fillId="0" borderId="47" xfId="5" applyFont="1" applyBorder="1" applyAlignment="1">
      <alignment horizontal="center" vertical="center"/>
    </xf>
    <xf numFmtId="0" fontId="20" fillId="0" borderId="0" xfId="5" applyFont="1" applyAlignment="1">
      <alignment horizontal="left" vertical="center" shrinkToFit="1"/>
    </xf>
    <xf numFmtId="0" fontId="20" fillId="0" borderId="42" xfId="5" applyFont="1" applyBorder="1" applyAlignment="1">
      <alignment vertical="center" shrinkToFit="1"/>
    </xf>
    <xf numFmtId="0" fontId="29" fillId="0" borderId="1" xfId="0" applyFont="1" applyBorder="1" applyAlignment="1" applyProtection="1">
      <alignment horizontal="center" vertical="center"/>
      <protection locked="0"/>
    </xf>
    <xf numFmtId="0" fontId="29" fillId="0" borderId="63" xfId="1" applyFont="1" applyBorder="1" applyAlignment="1">
      <alignment horizontal="center" vertical="center" shrinkToFit="1"/>
    </xf>
    <xf numFmtId="0" fontId="29" fillId="0" borderId="40" xfId="1" applyFont="1" applyBorder="1" applyAlignment="1">
      <alignment horizontal="center" vertical="center" shrinkToFit="1"/>
    </xf>
    <xf numFmtId="0" fontId="19" fillId="0" borderId="42" xfId="5" applyFont="1" applyBorder="1" applyAlignment="1">
      <alignment vertical="center" shrinkToFit="1"/>
    </xf>
    <xf numFmtId="0" fontId="42" fillId="0" borderId="1" xfId="0" applyFont="1" applyBorder="1" applyAlignment="1">
      <alignment horizontal="left" vertical="center" shrinkToFit="1"/>
    </xf>
    <xf numFmtId="0" fontId="20" fillId="0" borderId="77" xfId="5" applyFont="1" applyBorder="1" applyAlignment="1">
      <alignment horizontal="left" vertical="center" shrinkToFit="1"/>
    </xf>
    <xf numFmtId="0" fontId="20" fillId="0" borderId="40" xfId="0" applyFont="1" applyBorder="1" applyAlignment="1">
      <alignment vertical="center"/>
    </xf>
    <xf numFmtId="0" fontId="42" fillId="0" borderId="1" xfId="0" applyFont="1" applyBorder="1" applyAlignment="1">
      <alignment vertical="center" shrinkToFit="1"/>
    </xf>
    <xf numFmtId="0" fontId="20" fillId="0" borderId="0" xfId="4" applyFont="1" applyAlignment="1">
      <alignment horizontal="right" vertical="center"/>
    </xf>
    <xf numFmtId="0" fontId="20" fillId="0" borderId="0" xfId="5" applyFont="1" applyAlignment="1">
      <alignment horizontal="center" vertical="center" shrinkToFit="1"/>
    </xf>
    <xf numFmtId="0" fontId="20" fillId="0" borderId="0" xfId="0" applyFont="1" applyAlignment="1">
      <alignment horizontal="right" vertical="center"/>
    </xf>
    <xf numFmtId="0" fontId="20" fillId="0" borderId="0" xfId="1" applyFont="1" applyAlignment="1">
      <alignment horizontal="center" vertical="center" shrinkToFit="1"/>
    </xf>
    <xf numFmtId="0" fontId="20" fillId="0" borderId="0" xfId="1" applyFont="1" applyAlignment="1">
      <alignment vertical="center"/>
    </xf>
    <xf numFmtId="0" fontId="20" fillId="0" borderId="0" xfId="1" applyFont="1" applyAlignment="1">
      <alignment horizontal="right" vertical="center"/>
    </xf>
    <xf numFmtId="0" fontId="43" fillId="0" borderId="0" xfId="0" applyFont="1" applyAlignment="1">
      <alignment vertical="center"/>
    </xf>
    <xf numFmtId="0" fontId="20" fillId="0" borderId="42" xfId="0" applyFont="1" applyBorder="1" applyAlignment="1" applyProtection="1">
      <alignment vertical="center" shrinkToFit="1"/>
      <protection locked="0"/>
    </xf>
    <xf numFmtId="0" fontId="20" fillId="6" borderId="58" xfId="0" applyFont="1" applyFill="1" applyBorder="1" applyAlignment="1">
      <alignment horizontal="right"/>
    </xf>
    <xf numFmtId="0" fontId="18" fillId="0" borderId="1" xfId="0" applyFont="1" applyBorder="1" applyAlignment="1" applyProtection="1">
      <alignment horizontal="center" vertical="center" shrinkToFit="1"/>
      <protection locked="0"/>
    </xf>
    <xf numFmtId="0" fontId="10" fillId="0" borderId="0" xfId="1" applyFont="1" applyAlignment="1">
      <alignment horizontal="center"/>
    </xf>
    <xf numFmtId="0" fontId="29" fillId="0" borderId="1" xfId="5" applyFont="1" applyBorder="1" applyAlignment="1">
      <alignment horizontal="center" vertical="center" shrinkToFit="1"/>
    </xf>
    <xf numFmtId="0" fontId="29" fillId="0" borderId="1" xfId="0" applyFont="1" applyBorder="1" applyAlignment="1">
      <alignment horizontal="center" vertical="center"/>
    </xf>
    <xf numFmtId="0" fontId="29" fillId="0" borderId="1" xfId="0" applyFont="1" applyBorder="1" applyAlignment="1" applyProtection="1">
      <alignment horizontal="center"/>
      <protection locked="0"/>
    </xf>
    <xf numFmtId="0" fontId="0" fillId="0" borderId="0" xfId="0" applyAlignment="1">
      <alignment horizontal="center"/>
    </xf>
    <xf numFmtId="0" fontId="0" fillId="7" borderId="1" xfId="0" applyFill="1" applyBorder="1"/>
    <xf numFmtId="0" fontId="20" fillId="6" borderId="1" xfId="1" applyFont="1" applyFill="1" applyBorder="1" applyAlignment="1">
      <alignment horizontal="right"/>
    </xf>
    <xf numFmtId="0" fontId="20" fillId="0" borderId="76" xfId="1" applyFont="1" applyBorder="1" applyAlignment="1">
      <alignment vertical="center"/>
    </xf>
    <xf numFmtId="0" fontId="20" fillId="0" borderId="51" xfId="0" applyFont="1" applyBorder="1" applyAlignment="1">
      <alignment horizontal="right" vertical="center"/>
    </xf>
    <xf numFmtId="0" fontId="20" fillId="0" borderId="47" xfId="1" applyFont="1" applyBorder="1" applyAlignment="1">
      <alignment horizontal="center" vertical="center" shrinkToFit="1"/>
    </xf>
    <xf numFmtId="0" fontId="20" fillId="0" borderId="58" xfId="1" applyFont="1" applyBorder="1" applyAlignment="1">
      <alignment vertical="center"/>
    </xf>
    <xf numFmtId="0" fontId="20" fillId="0" borderId="0" xfId="5" applyFont="1" applyAlignment="1">
      <alignment vertical="center"/>
    </xf>
    <xf numFmtId="0" fontId="45" fillId="0" borderId="0" xfId="0" applyFont="1" applyAlignment="1">
      <alignment vertical="center"/>
    </xf>
    <xf numFmtId="176" fontId="20" fillId="0" borderId="1" xfId="0" applyNumberFormat="1" applyFont="1" applyBorder="1" applyAlignment="1">
      <alignment horizontal="right" vertical="center"/>
    </xf>
    <xf numFmtId="0" fontId="20" fillId="6" borderId="72" xfId="1" applyFont="1" applyFill="1" applyBorder="1" applyAlignment="1">
      <alignment horizontal="right"/>
    </xf>
    <xf numFmtId="0" fontId="20" fillId="0" borderId="2" xfId="5" applyFont="1" applyBorder="1" applyAlignment="1">
      <alignment horizontal="left" vertical="center" shrinkToFit="1"/>
    </xf>
    <xf numFmtId="0" fontId="37" fillId="6" borderId="72" xfId="1" applyFont="1" applyFill="1" applyBorder="1" applyAlignment="1" applyProtection="1">
      <alignment horizontal="right" vertical="center"/>
      <protection locked="0"/>
    </xf>
    <xf numFmtId="0" fontId="29" fillId="0" borderId="1" xfId="1" applyFont="1" applyBorder="1" applyAlignment="1">
      <alignment horizontal="center" vertical="center"/>
    </xf>
    <xf numFmtId="0" fontId="18" fillId="0" borderId="1" xfId="0" applyFont="1" applyBorder="1" applyAlignment="1">
      <alignment horizontal="right" vertical="center"/>
    </xf>
    <xf numFmtId="0" fontId="29" fillId="0" borderId="0" xfId="0" applyFont="1" applyAlignment="1" applyProtection="1">
      <alignment horizontal="center"/>
      <protection locked="0"/>
    </xf>
    <xf numFmtId="0" fontId="20" fillId="0" borderId="42" xfId="0" applyFont="1" applyBorder="1" applyProtection="1">
      <protection locked="0"/>
    </xf>
    <xf numFmtId="0" fontId="20" fillId="0" borderId="65" xfId="5" applyFont="1" applyBorder="1" applyAlignment="1">
      <alignment vertical="center" shrinkToFit="1"/>
    </xf>
    <xf numFmtId="0" fontId="20" fillId="4" borderId="8" xfId="1" applyFont="1" applyFill="1" applyBorder="1" applyAlignment="1">
      <alignment horizontal="center" vertical="center"/>
    </xf>
    <xf numFmtId="0" fontId="34" fillId="4" borderId="8" xfId="0" applyFont="1" applyFill="1" applyBorder="1"/>
    <xf numFmtId="0" fontId="20" fillId="0" borderId="0" xfId="0" applyFont="1" applyProtection="1">
      <protection locked="0"/>
    </xf>
    <xf numFmtId="2" fontId="20" fillId="0" borderId="0" xfId="0" applyNumberFormat="1" applyFont="1" applyAlignment="1">
      <alignment horizontal="right" vertical="center"/>
    </xf>
    <xf numFmtId="0" fontId="20" fillId="6" borderId="0" xfId="4" applyFont="1" applyFill="1" applyAlignment="1">
      <alignment horizontal="right" vertical="center"/>
    </xf>
    <xf numFmtId="0" fontId="20" fillId="6" borderId="0" xfId="1" applyFont="1" applyFill="1" applyAlignment="1" applyProtection="1">
      <alignment horizontal="right" vertical="center"/>
      <protection locked="0"/>
    </xf>
    <xf numFmtId="0" fontId="29" fillId="0" borderId="0" xfId="0" applyFont="1" applyProtection="1">
      <protection locked="0"/>
    </xf>
    <xf numFmtId="0" fontId="29" fillId="0" borderId="0" xfId="4" applyFont="1" applyAlignment="1">
      <alignment horizontal="right" vertical="center"/>
    </xf>
    <xf numFmtId="0" fontId="20" fillId="0" borderId="0" xfId="4" applyFont="1" applyAlignment="1">
      <alignment vertical="center"/>
    </xf>
    <xf numFmtId="0" fontId="20" fillId="0" borderId="0" xfId="0" applyFont="1" applyAlignment="1">
      <alignment vertical="center" shrinkToFit="1"/>
    </xf>
    <xf numFmtId="176" fontId="20" fillId="0" borderId="0" xfId="0" applyNumberFormat="1" applyFont="1" applyAlignment="1">
      <alignment horizontal="right" vertical="center"/>
    </xf>
    <xf numFmtId="0" fontId="20" fillId="6" borderId="0" xfId="1" applyFont="1" applyFill="1" applyAlignment="1">
      <alignment horizontal="right" vertical="center"/>
    </xf>
    <xf numFmtId="0" fontId="20" fillId="6" borderId="0" xfId="1" applyFont="1" applyFill="1" applyAlignment="1">
      <alignment horizontal="right"/>
    </xf>
    <xf numFmtId="0" fontId="20" fillId="6" borderId="1" xfId="0" applyFont="1" applyFill="1" applyBorder="1"/>
    <xf numFmtId="0" fontId="35" fillId="0" borderId="42" xfId="0" applyFont="1" applyBorder="1" applyAlignment="1">
      <alignment horizontal="center" vertical="center" wrapText="1" shrinkToFit="1"/>
    </xf>
    <xf numFmtId="0" fontId="35" fillId="0" borderId="89" xfId="1" applyFont="1" applyBorder="1" applyAlignment="1">
      <alignment horizontal="center" vertical="center" wrapText="1" shrinkToFit="1"/>
    </xf>
    <xf numFmtId="0" fontId="18" fillId="0" borderId="85" xfId="1" applyFont="1" applyBorder="1" applyAlignment="1">
      <alignment horizontal="center" shrinkToFit="1"/>
    </xf>
    <xf numFmtId="0" fontId="35" fillId="6" borderId="42" xfId="0" applyFont="1" applyFill="1" applyBorder="1" applyAlignment="1">
      <alignment horizontal="center" vertical="center" wrapText="1" shrinkToFit="1"/>
    </xf>
    <xf numFmtId="0" fontId="35" fillId="6" borderId="89" xfId="1" applyFont="1" applyFill="1" applyBorder="1" applyAlignment="1">
      <alignment horizontal="center" vertical="center" wrapText="1" shrinkToFit="1"/>
    </xf>
    <xf numFmtId="0" fontId="20" fillId="0" borderId="1" xfId="4" applyFont="1" applyBorder="1" applyAlignment="1">
      <alignment horizontal="right" vertical="center"/>
    </xf>
    <xf numFmtId="0" fontId="18" fillId="0" borderId="0" xfId="5" applyFont="1" applyAlignment="1">
      <alignment horizontal="center" vertical="center" shrinkToFit="1"/>
    </xf>
    <xf numFmtId="0" fontId="18" fillId="0" borderId="0" xfId="4" applyFont="1" applyAlignment="1">
      <alignment horizontal="center" vertical="center"/>
    </xf>
    <xf numFmtId="0" fontId="20" fillId="0" borderId="63" xfId="5" applyFont="1" applyBorder="1" applyAlignment="1">
      <alignment horizontal="left" vertical="center"/>
    </xf>
    <xf numFmtId="0" fontId="20" fillId="0" borderId="63" xfId="6" applyFont="1" applyBorder="1" applyAlignment="1">
      <alignment vertical="center" shrinkToFit="1"/>
    </xf>
    <xf numFmtId="0" fontId="18" fillId="6" borderId="58" xfId="1" applyFont="1" applyFill="1" applyBorder="1"/>
    <xf numFmtId="0" fontId="34" fillId="6" borderId="58" xfId="0" applyFont="1" applyFill="1" applyBorder="1"/>
    <xf numFmtId="0" fontId="18" fillId="0" borderId="63" xfId="4" applyFont="1" applyBorder="1" applyAlignment="1">
      <alignment horizontal="center" vertical="center"/>
    </xf>
    <xf numFmtId="0" fontId="20" fillId="0" borderId="71" xfId="1" applyFont="1" applyBorder="1" applyAlignment="1">
      <alignment horizontal="right" vertical="center"/>
    </xf>
    <xf numFmtId="0" fontId="20" fillId="0" borderId="70" xfId="1" applyFont="1" applyBorder="1" applyAlignment="1">
      <alignment vertical="center"/>
    </xf>
    <xf numFmtId="0" fontId="20" fillId="6" borderId="40" xfId="1" applyFont="1" applyFill="1" applyBorder="1" applyAlignment="1" applyProtection="1">
      <alignment horizontal="right" vertical="center"/>
      <protection locked="0"/>
    </xf>
    <xf numFmtId="0" fontId="20" fillId="6" borderId="70" xfId="1" applyFont="1" applyFill="1" applyBorder="1" applyAlignment="1">
      <alignment horizontal="right" vertical="center"/>
    </xf>
    <xf numFmtId="0" fontId="18" fillId="0" borderId="0" xfId="0" applyFont="1" applyAlignment="1" applyProtection="1">
      <alignment horizontal="right" vertical="center"/>
      <protection locked="0"/>
    </xf>
    <xf numFmtId="0" fontId="34" fillId="6" borderId="72" xfId="0" applyFont="1" applyFill="1" applyBorder="1"/>
    <xf numFmtId="0" fontId="18" fillId="0" borderId="0" xfId="1" applyFont="1" applyAlignment="1">
      <alignment horizontal="center" vertical="center"/>
    </xf>
    <xf numFmtId="0" fontId="18" fillId="0" borderId="1" xfId="0" applyFont="1" applyBorder="1" applyAlignment="1" applyProtection="1">
      <alignment horizontal="left" vertical="center"/>
      <protection locked="0"/>
    </xf>
    <xf numFmtId="0" fontId="41" fillId="0" borderId="1" xfId="0" applyFont="1" applyBorder="1" applyAlignment="1">
      <alignment horizontal="left" vertical="center"/>
    </xf>
    <xf numFmtId="0" fontId="18" fillId="0" borderId="1" xfId="1" applyFont="1" applyBorder="1" applyAlignment="1">
      <alignment horizontal="left" vertical="center"/>
    </xf>
    <xf numFmtId="0" fontId="20" fillId="0" borderId="1" xfId="0" applyFont="1" applyBorder="1" applyAlignment="1">
      <alignment horizontal="left" vertical="center" shrinkToFit="1"/>
    </xf>
    <xf numFmtId="0" fontId="20" fillId="0" borderId="68" xfId="4" applyFont="1" applyBorder="1" applyAlignment="1">
      <alignment horizontal="center" vertical="center"/>
    </xf>
    <xf numFmtId="0" fontId="29" fillId="0" borderId="1" xfId="0" applyFont="1" applyBorder="1" applyAlignment="1" applyProtection="1">
      <alignment horizontal="left" vertical="center"/>
      <protection locked="0"/>
    </xf>
    <xf numFmtId="0" fontId="20" fillId="0" borderId="90" xfId="1" applyFont="1" applyBorder="1" applyAlignment="1">
      <alignment vertical="center"/>
    </xf>
    <xf numFmtId="0" fontId="20" fillId="0" borderId="0" xfId="0" applyFont="1" applyAlignment="1">
      <alignment horizontal="left" vertical="center"/>
    </xf>
    <xf numFmtId="0" fontId="20" fillId="0" borderId="63" xfId="5" applyFont="1" applyBorder="1" applyAlignment="1">
      <alignment vertical="center" shrinkToFit="1"/>
    </xf>
    <xf numFmtId="0" fontId="20" fillId="0" borderId="90" xfId="1" applyFont="1" applyBorder="1" applyAlignment="1">
      <alignment horizontal="right" vertical="center"/>
    </xf>
    <xf numFmtId="0" fontId="20" fillId="0" borderId="5" xfId="0" applyFont="1" applyBorder="1" applyAlignment="1">
      <alignment horizontal="left" vertical="center"/>
    </xf>
    <xf numFmtId="0" fontId="20" fillId="6" borderId="59" xfId="4" applyFont="1" applyFill="1" applyBorder="1" applyAlignment="1">
      <alignment horizontal="right" vertical="center"/>
    </xf>
    <xf numFmtId="0" fontId="20" fillId="0" borderId="68" xfId="1" applyFont="1" applyBorder="1" applyAlignment="1">
      <alignment vertical="center"/>
    </xf>
    <xf numFmtId="0" fontId="20" fillId="0" borderId="61" xfId="1" applyFont="1" applyBorder="1" applyAlignment="1">
      <alignment horizontal="right" vertical="center"/>
    </xf>
    <xf numFmtId="0" fontId="29" fillId="0" borderId="0" xfId="0" applyFont="1" applyAlignment="1" applyProtection="1">
      <alignment horizontal="center" vertical="center"/>
      <protection locked="0"/>
    </xf>
    <xf numFmtId="0" fontId="18" fillId="0" borderId="1" xfId="0" applyFont="1" applyBorder="1" applyProtection="1">
      <protection locked="0"/>
    </xf>
    <xf numFmtId="0" fontId="20" fillId="0" borderId="61" xfId="1" applyFont="1" applyBorder="1" applyAlignment="1">
      <alignment vertical="center" shrinkToFit="1"/>
    </xf>
    <xf numFmtId="0" fontId="20" fillId="0" borderId="42" xfId="0" applyFont="1" applyBorder="1" applyAlignment="1" applyProtection="1">
      <alignment shrinkToFit="1"/>
      <protection locked="0"/>
    </xf>
    <xf numFmtId="0" fontId="3" fillId="0" borderId="40" xfId="1" applyBorder="1" applyAlignment="1">
      <alignment horizontal="center"/>
    </xf>
    <xf numFmtId="0" fontId="20" fillId="0" borderId="40" xfId="1" applyFont="1" applyBorder="1" applyAlignment="1">
      <alignment vertical="center" shrinkToFit="1"/>
    </xf>
    <xf numFmtId="0" fontId="18" fillId="0" borderId="0" xfId="0" applyFont="1" applyAlignment="1" applyProtection="1">
      <alignment vertical="center"/>
      <protection locked="0"/>
    </xf>
    <xf numFmtId="0" fontId="18" fillId="0" borderId="1" xfId="0" applyFont="1" applyBorder="1" applyAlignment="1" applyProtection="1">
      <alignment vertical="center"/>
      <protection locked="0"/>
    </xf>
    <xf numFmtId="0" fontId="44" fillId="0" borderId="1" xfId="0" applyFont="1" applyBorder="1" applyAlignment="1">
      <alignment vertical="center"/>
    </xf>
    <xf numFmtId="0" fontId="18" fillId="0" borderId="1" xfId="4" applyFont="1" applyBorder="1" applyAlignment="1">
      <alignment horizontal="right" vertical="center"/>
    </xf>
    <xf numFmtId="0" fontId="20" fillId="0" borderId="0" xfId="1" applyFont="1" applyAlignment="1" applyProtection="1">
      <alignment horizontal="right" vertical="center"/>
      <protection locked="0"/>
    </xf>
    <xf numFmtId="0" fontId="37" fillId="0" borderId="0" xfId="1" applyFont="1" applyAlignment="1" applyProtection="1">
      <alignment horizontal="right" vertical="center"/>
      <protection locked="0"/>
    </xf>
    <xf numFmtId="0" fontId="42" fillId="0" borderId="42" xfId="0" applyFont="1" applyBorder="1" applyAlignment="1">
      <alignment horizontal="left" vertical="center" shrinkToFit="1"/>
    </xf>
    <xf numFmtId="0" fontId="0" fillId="0" borderId="0" xfId="0" applyAlignment="1">
      <alignment vertical="center"/>
    </xf>
    <xf numFmtId="0" fontId="20" fillId="7" borderId="1" xfId="0" applyFont="1" applyFill="1" applyBorder="1" applyAlignment="1">
      <alignment horizontal="right" vertical="center"/>
    </xf>
    <xf numFmtId="0" fontId="20" fillId="7" borderId="72" xfId="0" applyFont="1" applyFill="1" applyBorder="1" applyAlignment="1">
      <alignment horizontal="right" vertical="center"/>
    </xf>
    <xf numFmtId="0" fontId="20" fillId="0" borderId="1" xfId="0" applyFont="1" applyBorder="1" applyAlignment="1">
      <alignment horizontal="center" vertical="center"/>
    </xf>
    <xf numFmtId="0" fontId="33" fillId="4" borderId="42" xfId="1" applyFont="1" applyFill="1" applyBorder="1" applyAlignment="1">
      <alignment horizontal="center" vertical="center"/>
    </xf>
    <xf numFmtId="0" fontId="33" fillId="4" borderId="8" xfId="1" applyFont="1" applyFill="1" applyBorder="1" applyAlignment="1">
      <alignment horizontal="center" vertical="center"/>
    </xf>
    <xf numFmtId="0" fontId="34" fillId="4" borderId="8" xfId="0" applyFont="1" applyFill="1" applyBorder="1" applyAlignment="1">
      <alignment vertical="center"/>
    </xf>
    <xf numFmtId="0" fontId="34" fillId="4" borderId="61" xfId="0" applyFont="1" applyFill="1" applyBorder="1" applyAlignment="1">
      <alignment vertical="center"/>
    </xf>
    <xf numFmtId="0" fontId="29" fillId="0" borderId="48" xfId="1" applyFont="1" applyBorder="1" applyAlignment="1">
      <alignment horizontal="center" vertical="center" shrinkToFit="1"/>
    </xf>
    <xf numFmtId="0" fontId="29" fillId="0" borderId="50" xfId="1" applyFont="1" applyBorder="1" applyAlignment="1">
      <alignment horizontal="center" vertical="center" shrinkToFit="1"/>
    </xf>
    <xf numFmtId="0" fontId="29" fillId="0" borderId="73" xfId="1" applyFont="1" applyBorder="1" applyAlignment="1">
      <alignment horizontal="center" vertical="center" shrinkToFit="1"/>
    </xf>
    <xf numFmtId="0" fontId="29" fillId="0" borderId="70" xfId="1" applyFont="1" applyBorder="1" applyAlignment="1">
      <alignment horizontal="center" vertical="center" shrinkToFit="1"/>
    </xf>
    <xf numFmtId="0" fontId="29" fillId="0" borderId="78" xfId="1" applyFont="1" applyBorder="1" applyAlignment="1">
      <alignment horizontal="center" vertical="center" shrinkToFit="1"/>
    </xf>
    <xf numFmtId="0" fontId="29" fillId="0" borderId="79" xfId="1" applyFont="1" applyBorder="1" applyAlignment="1">
      <alignment horizontal="center" vertical="center" shrinkToFit="1"/>
    </xf>
    <xf numFmtId="0" fontId="29" fillId="0" borderId="70" xfId="0" applyFont="1" applyBorder="1" applyAlignment="1">
      <alignment horizontal="center" vertical="center" shrinkToFit="1"/>
    </xf>
    <xf numFmtId="0" fontId="20" fillId="4" borderId="42" xfId="1" applyFont="1" applyFill="1" applyBorder="1" applyAlignment="1">
      <alignment horizontal="center" vertical="center"/>
    </xf>
    <xf numFmtId="0" fontId="20" fillId="4" borderId="8" xfId="1" applyFont="1" applyFill="1" applyBorder="1" applyAlignment="1">
      <alignment horizontal="center" vertical="center"/>
    </xf>
    <xf numFmtId="0" fontId="29" fillId="0" borderId="80" xfId="1" applyFont="1" applyBorder="1" applyAlignment="1">
      <alignment horizontal="center" vertical="center" shrinkToFit="1"/>
    </xf>
    <xf numFmtId="0" fontId="29" fillId="0" borderId="81" xfId="1" applyFont="1" applyBorder="1" applyAlignment="1">
      <alignment horizontal="center" vertical="center" shrinkToFit="1"/>
    </xf>
    <xf numFmtId="0" fontId="29" fillId="0" borderId="73" xfId="1" applyFont="1" applyBorder="1" applyAlignment="1">
      <alignment vertical="center" shrinkToFit="1"/>
    </xf>
    <xf numFmtId="0" fontId="29" fillId="0" borderId="70" xfId="1" applyFont="1" applyBorder="1" applyAlignment="1">
      <alignment vertical="center" shrinkToFit="1"/>
    </xf>
    <xf numFmtId="0" fontId="29" fillId="0" borderId="53" xfId="1" applyFont="1" applyBorder="1" applyAlignment="1">
      <alignment vertical="center" shrinkToFit="1"/>
    </xf>
    <xf numFmtId="0" fontId="29" fillId="0" borderId="59" xfId="1" applyFont="1" applyBorder="1" applyAlignment="1">
      <alignment vertical="center" shrinkToFit="1"/>
    </xf>
    <xf numFmtId="0" fontId="29" fillId="0" borderId="82" xfId="1" applyFont="1" applyBorder="1" applyAlignment="1">
      <alignment horizontal="center" vertical="center" shrinkToFit="1"/>
    </xf>
    <xf numFmtId="0" fontId="29" fillId="0" borderId="41" xfId="1" applyFont="1" applyBorder="1" applyAlignment="1">
      <alignment horizontal="center" vertical="center" shrinkToFit="1"/>
    </xf>
    <xf numFmtId="0" fontId="29" fillId="0" borderId="60" xfId="1" applyFont="1" applyBorder="1" applyAlignment="1">
      <alignment horizontal="center" vertical="center" shrinkToFit="1"/>
    </xf>
    <xf numFmtId="0" fontId="29" fillId="0" borderId="83" xfId="0" applyFont="1" applyBorder="1" applyAlignment="1">
      <alignment horizontal="center" vertical="center" shrinkToFit="1"/>
    </xf>
    <xf numFmtId="0" fontId="18" fillId="0" borderId="84" xfId="1" applyFont="1" applyBorder="1" applyAlignment="1">
      <alignment horizontal="center" vertical="center" shrinkToFit="1"/>
    </xf>
    <xf numFmtId="0" fontId="18" fillId="0" borderId="4" xfId="1" applyFont="1" applyBorder="1" applyAlignment="1">
      <alignment horizontal="center" vertical="center" shrinkToFit="1"/>
    </xf>
    <xf numFmtId="0" fontId="18" fillId="0" borderId="62" xfId="1" applyFont="1" applyBorder="1" applyAlignment="1">
      <alignment vertical="center" shrinkToFit="1"/>
    </xf>
    <xf numFmtId="0" fontId="18" fillId="0" borderId="55" xfId="1" applyFont="1" applyBorder="1" applyAlignment="1">
      <alignment vertical="center" shrinkToFit="1"/>
    </xf>
    <xf numFmtId="0" fontId="20" fillId="0" borderId="85" xfId="1" applyFont="1" applyBorder="1" applyAlignment="1">
      <alignment vertical="center" shrinkToFit="1"/>
    </xf>
    <xf numFmtId="0" fontId="20" fillId="0" borderId="86" xfId="1" applyFont="1" applyBorder="1" applyAlignment="1">
      <alignment vertical="center" shrinkToFit="1"/>
    </xf>
    <xf numFmtId="0" fontId="18" fillId="0" borderId="41" xfId="1" applyFont="1" applyBorder="1" applyAlignment="1">
      <alignment horizontal="center" vertical="center" shrinkToFit="1"/>
    </xf>
    <xf numFmtId="0" fontId="18" fillId="0" borderId="87" xfId="0" applyFont="1" applyBorder="1" applyAlignment="1">
      <alignment horizontal="center" vertical="center" shrinkToFit="1"/>
    </xf>
    <xf numFmtId="0" fontId="18" fillId="0" borderId="73" xfId="1" applyFont="1" applyBorder="1" applyAlignment="1">
      <alignment vertical="center" shrinkToFit="1"/>
    </xf>
    <xf numFmtId="0" fontId="29" fillId="0" borderId="87" xfId="0" applyFont="1" applyBorder="1" applyAlignment="1">
      <alignment horizontal="center" vertical="center" shrinkToFit="1"/>
    </xf>
    <xf numFmtId="0" fontId="35" fillId="0" borderId="88" xfId="1" applyFont="1" applyBorder="1" applyAlignment="1">
      <alignment horizontal="center" vertical="center"/>
    </xf>
    <xf numFmtId="0" fontId="35" fillId="0" borderId="69" xfId="1" applyFont="1" applyBorder="1" applyAlignment="1">
      <alignment horizontal="center" vertical="center"/>
    </xf>
    <xf numFmtId="0" fontId="18" fillId="0" borderId="66" xfId="1" applyFont="1" applyBorder="1" applyAlignment="1">
      <alignment horizontal="center" vertical="center" shrinkToFit="1"/>
    </xf>
    <xf numFmtId="0" fontId="18" fillId="0" borderId="75" xfId="1" applyFont="1" applyBorder="1" applyAlignment="1">
      <alignment horizontal="center" vertical="center" shrinkToFit="1"/>
    </xf>
    <xf numFmtId="0" fontId="34" fillId="0" borderId="87" xfId="1" applyFont="1" applyBorder="1" applyAlignment="1">
      <alignment horizontal="center" vertical="center" shrinkToFit="1"/>
    </xf>
    <xf numFmtId="0" fontId="34" fillId="0" borderId="5" xfId="1" applyFont="1" applyBorder="1" applyAlignment="1">
      <alignment horizontal="center" vertical="center" shrinkToFit="1"/>
    </xf>
    <xf numFmtId="0" fontId="18" fillId="0" borderId="60" xfId="1" applyFont="1" applyBorder="1" applyAlignment="1">
      <alignment horizontal="center" vertical="center" shrinkToFit="1"/>
    </xf>
    <xf numFmtId="0" fontId="34" fillId="0" borderId="60" xfId="0" applyFont="1" applyBorder="1" applyAlignment="1">
      <alignment horizontal="center" vertical="center" shrinkToFit="1"/>
    </xf>
    <xf numFmtId="0" fontId="34" fillId="4" borderId="8" xfId="0" applyFont="1" applyFill="1" applyBorder="1"/>
    <xf numFmtId="0" fontId="35" fillId="0" borderId="48" xfId="1" applyFont="1" applyBorder="1" applyAlignment="1">
      <alignment horizontal="center" vertical="center"/>
    </xf>
    <xf numFmtId="0" fontId="35" fillId="0" borderId="50" xfId="1" applyFont="1" applyBorder="1" applyAlignment="1">
      <alignment horizontal="center" vertical="center"/>
    </xf>
    <xf numFmtId="0" fontId="18" fillId="0" borderId="73" xfId="1" applyFont="1" applyBorder="1" applyAlignment="1">
      <alignment horizontal="center" vertical="center" shrinkToFit="1"/>
    </xf>
    <xf numFmtId="0" fontId="18" fillId="0" borderId="62" xfId="1" applyFont="1" applyBorder="1" applyAlignment="1">
      <alignment horizontal="center" vertical="center" shrinkToFit="1"/>
    </xf>
    <xf numFmtId="0" fontId="18" fillId="0" borderId="55" xfId="1" applyFont="1" applyBorder="1" applyAlignment="1">
      <alignment horizontal="center" vertical="center" shrinkToFit="1"/>
    </xf>
    <xf numFmtId="0" fontId="35" fillId="0" borderId="78" xfId="1" applyFont="1" applyBorder="1" applyAlignment="1">
      <alignment horizontal="center" vertical="center" shrinkToFit="1"/>
    </xf>
    <xf numFmtId="0" fontId="35" fillId="0" borderId="79" xfId="1" applyFont="1" applyBorder="1" applyAlignment="1">
      <alignment horizontal="center" vertical="center" shrinkToFit="1"/>
    </xf>
    <xf numFmtId="0" fontId="34" fillId="0" borderId="13" xfId="0" applyFont="1" applyBorder="1" applyAlignment="1">
      <alignment horizontal="center" vertical="center" shrinkToFit="1"/>
    </xf>
    <xf numFmtId="0" fontId="18" fillId="0" borderId="6" xfId="1" applyFont="1" applyBorder="1" applyAlignment="1">
      <alignment horizontal="center" vertical="center" shrinkToFit="1"/>
    </xf>
    <xf numFmtId="0" fontId="35" fillId="0" borderId="63" xfId="1" applyFont="1" applyBorder="1" applyAlignment="1">
      <alignment horizontal="center" vertical="center" shrinkToFit="1"/>
    </xf>
    <xf numFmtId="0" fontId="35" fillId="0" borderId="40" xfId="1" applyFont="1" applyBorder="1" applyAlignment="1">
      <alignment horizontal="center" vertical="center" shrinkToFit="1"/>
    </xf>
    <xf numFmtId="0" fontId="23" fillId="0" borderId="0" xfId="4" applyFont="1" applyAlignment="1">
      <alignment horizontal="center" vertical="center"/>
    </xf>
    <xf numFmtId="0" fontId="24" fillId="0" borderId="0" xfId="0" applyFont="1" applyAlignment="1">
      <alignment vertical="center"/>
    </xf>
    <xf numFmtId="0" fontId="31" fillId="2" borderId="63" xfId="4" applyFont="1" applyFill="1" applyBorder="1" applyAlignment="1">
      <alignment horizontal="center" vertical="center"/>
    </xf>
    <xf numFmtId="0" fontId="31" fillId="2" borderId="64" xfId="4" applyFont="1" applyFill="1" applyBorder="1" applyAlignment="1">
      <alignment horizontal="center" vertical="center"/>
    </xf>
    <xf numFmtId="0" fontId="5" fillId="0" borderId="40" xfId="3" applyBorder="1" applyAlignment="1">
      <alignment horizontal="center" vertical="center"/>
    </xf>
    <xf numFmtId="0" fontId="31" fillId="5" borderId="63" xfId="4" applyFont="1" applyFill="1" applyBorder="1" applyAlignment="1">
      <alignment horizontal="center" vertical="center"/>
    </xf>
    <xf numFmtId="0" fontId="31" fillId="5" borderId="64" xfId="4" applyFont="1" applyFill="1" applyBorder="1" applyAlignment="1">
      <alignment horizontal="center" vertical="center"/>
    </xf>
    <xf numFmtId="0" fontId="5" fillId="5" borderId="40" xfId="3" applyFill="1" applyBorder="1" applyAlignment="1">
      <alignment horizontal="center" vertical="center"/>
    </xf>
    <xf numFmtId="0" fontId="19" fillId="4" borderId="42" xfId="0" applyFont="1" applyFill="1" applyBorder="1" applyAlignment="1">
      <alignment horizontal="center" vertical="center"/>
    </xf>
    <xf numFmtId="0" fontId="19" fillId="4" borderId="8" xfId="0" applyFont="1" applyFill="1" applyBorder="1" applyAlignment="1">
      <alignment horizontal="center" vertical="center"/>
    </xf>
    <xf numFmtId="0" fontId="12" fillId="4" borderId="8" xfId="0" applyFont="1" applyFill="1" applyBorder="1" applyAlignment="1">
      <alignment vertical="center"/>
    </xf>
    <xf numFmtId="58" fontId="0" fillId="0" borderId="0" xfId="0" applyNumberFormat="1" applyAlignment="1">
      <alignment horizontal="left" vertical="center"/>
    </xf>
    <xf numFmtId="0" fontId="0" fillId="0" borderId="0" xfId="0" applyAlignment="1">
      <alignment vertical="center"/>
    </xf>
  </cellXfs>
  <cellStyles count="48">
    <cellStyle name="Excel Built-in Normal" xfId="1"/>
    <cellStyle name="パーセント" xfId="2" builtinId="5"/>
    <cellStyle name="ハイパーリンク" xfId="8" builtinId="8" hidden="1"/>
    <cellStyle name="ハイパーリンク" xfId="10" builtinId="8" hidden="1"/>
    <cellStyle name="ハイパーリンク" xfId="12" builtinId="8" hidden="1"/>
    <cellStyle name="ハイパーリンク" xfId="14" builtinId="8" hidden="1"/>
    <cellStyle name="ハイパーリンク" xfId="16" builtinId="8" hidden="1"/>
    <cellStyle name="ハイパーリンク" xfId="18" builtinId="8" hidden="1"/>
    <cellStyle name="ハイパーリンク" xfId="20" builtinId="8" hidden="1"/>
    <cellStyle name="ハイパーリンク" xfId="22" builtinId="8" hidden="1"/>
    <cellStyle name="ハイパーリンク" xfId="24" builtinId="8" hidden="1"/>
    <cellStyle name="ハイパーリンク" xfId="26" builtinId="8" hidden="1"/>
    <cellStyle name="ハイパーリンク" xfId="28" builtinId="8" hidden="1"/>
    <cellStyle name="ハイパーリンク" xfId="30" builtinId="8" hidden="1"/>
    <cellStyle name="ハイパーリンク" xfId="32" builtinId="8" hidden="1"/>
    <cellStyle name="ハイパーリンク" xfId="34" builtinId="8" hidden="1"/>
    <cellStyle name="ハイパーリンク" xfId="36" builtinId="8" hidden="1"/>
    <cellStyle name="ハイパーリンク" xfId="38" builtinId="8" hidden="1"/>
    <cellStyle name="ハイパーリンク" xfId="40" builtinId="8" hidden="1"/>
    <cellStyle name="ハイパーリンク" xfId="42" builtinId="8" hidden="1"/>
    <cellStyle name="ハイパーリンク" xfId="44" builtinId="8" hidden="1"/>
    <cellStyle name="ハイパーリンク" xfId="46" builtinId="8" hidden="1"/>
    <cellStyle name="標準" xfId="0" builtinId="0"/>
    <cellStyle name="標準 2" xfId="3"/>
    <cellStyle name="標準_01.03.31.MTPランキング" xfId="4"/>
    <cellStyle name="標準_県ジュニアテニストーナメント要項" xfId="5"/>
    <cellStyle name="標準_県ジュニアテニストーナメント要項 2" xfId="6"/>
    <cellStyle name="表示済みのハイパーリンク" xfId="9" builtinId="9" hidden="1"/>
    <cellStyle name="表示済みのハイパーリンク" xfId="11" builtinId="9" hidden="1"/>
    <cellStyle name="表示済みのハイパーリンク" xfId="13" builtinId="9" hidden="1"/>
    <cellStyle name="表示済みのハイパーリンク" xfId="15" builtinId="9" hidden="1"/>
    <cellStyle name="表示済みのハイパーリンク" xfId="17" builtinId="9" hidden="1"/>
    <cellStyle name="表示済みのハイパーリンク" xfId="19" builtinId="9" hidden="1"/>
    <cellStyle name="表示済みのハイパーリンク" xfId="21" builtinId="9" hidden="1"/>
    <cellStyle name="表示済みのハイパーリンク" xfId="23" builtinId="9" hidden="1"/>
    <cellStyle name="表示済みのハイパーリンク" xfId="25" builtinId="9" hidden="1"/>
    <cellStyle name="表示済みのハイパーリンク" xfId="27" builtinId="9" hidden="1"/>
    <cellStyle name="表示済みのハイパーリンク" xfId="29" builtinId="9" hidden="1"/>
    <cellStyle name="表示済みのハイパーリンク" xfId="31" builtinId="9" hidden="1"/>
    <cellStyle name="表示済みのハイパーリンク" xfId="33" builtinId="9" hidden="1"/>
    <cellStyle name="表示済みのハイパーリンク" xfId="35" builtinId="9" hidden="1"/>
    <cellStyle name="表示済みのハイパーリンク" xfId="37" builtinId="9" hidden="1"/>
    <cellStyle name="表示済みのハイパーリンク" xfId="39" builtinId="9" hidden="1"/>
    <cellStyle name="表示済みのハイパーリンク" xfId="41" builtinId="9" hidden="1"/>
    <cellStyle name="表示済みのハイパーリンク" xfId="43" builtinId="9" hidden="1"/>
    <cellStyle name="表示済みのハイパーリンク" xfId="45" builtinId="9" hidden="1"/>
    <cellStyle name="表示済みのハイパーリンク" xfId="47" builtinId="9" hidden="1"/>
    <cellStyle name="㼿㼿㼿㼿㼿ఁ㼅㿿ి_x0005_ĀఀԀÿ＀駌׿ఀԀ" xfId="7"/>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 Type="http://schemas.openxmlformats.org/officeDocument/2006/relationships/externalLink" Target="externalLinks/externalLink3.xml"/><Relationship Id="rId12" Type="http://schemas.openxmlformats.org/officeDocument/2006/relationships/externalLink" Target="externalLinks/externalLink4.xml"/><Relationship Id="rId13" Type="http://schemas.openxmlformats.org/officeDocument/2006/relationships/theme" Target="theme/theme1.xml"/><Relationship Id="rId14" Type="http://schemas.openxmlformats.org/officeDocument/2006/relationships/styles" Target="styles.xml"/><Relationship Id="rId15" Type="http://schemas.openxmlformats.org/officeDocument/2006/relationships/sharedStrings" Target="sharedStrings.xml"/><Relationship Id="rId16"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externalLink" Target="externalLinks/externalLink1.xml"/><Relationship Id="rId10"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editAs="oneCell">
    <xdr:from>
      <xdr:col>4</xdr:col>
      <xdr:colOff>609600</xdr:colOff>
      <xdr:row>32</xdr:row>
      <xdr:rowOff>152400</xdr:rowOff>
    </xdr:from>
    <xdr:to>
      <xdr:col>4</xdr:col>
      <xdr:colOff>609600</xdr:colOff>
      <xdr:row>33</xdr:row>
      <xdr:rowOff>127000</xdr:rowOff>
    </xdr:to>
    <xdr:sp macro="" textlink="">
      <xdr:nvSpPr>
        <xdr:cNvPr id="19715" name="Text Box 6">
          <a:extLst>
            <a:ext uri="{FF2B5EF4-FFF2-40B4-BE49-F238E27FC236}">
              <a16:creationId xmlns:a16="http://schemas.microsoft.com/office/drawing/2014/main" xmlns="" id="{00000000-0008-0000-0100-000003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152400</xdr:rowOff>
    </xdr:from>
    <xdr:to>
      <xdr:col>4</xdr:col>
      <xdr:colOff>609600</xdr:colOff>
      <xdr:row>33</xdr:row>
      <xdr:rowOff>127000</xdr:rowOff>
    </xdr:to>
    <xdr:sp macro="" textlink="">
      <xdr:nvSpPr>
        <xdr:cNvPr id="19716" name="Text Box 10">
          <a:extLst>
            <a:ext uri="{FF2B5EF4-FFF2-40B4-BE49-F238E27FC236}">
              <a16:creationId xmlns:a16="http://schemas.microsoft.com/office/drawing/2014/main" xmlns="" id="{00000000-0008-0000-0100-000004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17" name="Text Box 6">
          <a:extLst>
            <a:ext uri="{FF2B5EF4-FFF2-40B4-BE49-F238E27FC236}">
              <a16:creationId xmlns:a16="http://schemas.microsoft.com/office/drawing/2014/main" xmlns="" id="{00000000-0008-0000-0100-0000054D0000}"/>
            </a:ext>
          </a:extLst>
        </xdr:cNvPr>
        <xdr:cNvSpPr txBox="1">
          <a:spLocks noChangeArrowheads="1"/>
        </xdr:cNvSpPr>
      </xdr:nvSpPr>
      <xdr:spPr bwMode="auto">
        <a:xfrm>
          <a:off x="3225800" y="1117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18" name="Text Box 10">
          <a:extLst>
            <a:ext uri="{FF2B5EF4-FFF2-40B4-BE49-F238E27FC236}">
              <a16:creationId xmlns:a16="http://schemas.microsoft.com/office/drawing/2014/main" xmlns="" id="{00000000-0008-0000-0100-0000064D0000}"/>
            </a:ext>
          </a:extLst>
        </xdr:cNvPr>
        <xdr:cNvSpPr txBox="1">
          <a:spLocks noChangeArrowheads="1"/>
        </xdr:cNvSpPr>
      </xdr:nvSpPr>
      <xdr:spPr bwMode="auto">
        <a:xfrm>
          <a:off x="3225800" y="1117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292100</xdr:rowOff>
    </xdr:to>
    <xdr:sp macro="" textlink="">
      <xdr:nvSpPr>
        <xdr:cNvPr id="19719" name="Text Box 6">
          <a:extLst>
            <a:ext uri="{FF2B5EF4-FFF2-40B4-BE49-F238E27FC236}">
              <a16:creationId xmlns:a16="http://schemas.microsoft.com/office/drawing/2014/main" xmlns="" id="{00000000-0008-0000-0100-0000074D0000}"/>
            </a:ext>
          </a:extLst>
        </xdr:cNvPr>
        <xdr:cNvSpPr txBox="1">
          <a:spLocks noChangeArrowheads="1"/>
        </xdr:cNvSpPr>
      </xdr:nvSpPr>
      <xdr:spPr bwMode="auto">
        <a:xfrm>
          <a:off x="3225800" y="16103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292100</xdr:rowOff>
    </xdr:to>
    <xdr:sp macro="" textlink="">
      <xdr:nvSpPr>
        <xdr:cNvPr id="19720" name="Text Box 10">
          <a:extLst>
            <a:ext uri="{FF2B5EF4-FFF2-40B4-BE49-F238E27FC236}">
              <a16:creationId xmlns:a16="http://schemas.microsoft.com/office/drawing/2014/main" xmlns="" id="{00000000-0008-0000-0100-0000084D0000}"/>
            </a:ext>
          </a:extLst>
        </xdr:cNvPr>
        <xdr:cNvSpPr txBox="1">
          <a:spLocks noChangeArrowheads="1"/>
        </xdr:cNvSpPr>
      </xdr:nvSpPr>
      <xdr:spPr bwMode="auto">
        <a:xfrm>
          <a:off x="3225800" y="16103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33</xdr:row>
      <xdr:rowOff>0</xdr:rowOff>
    </xdr:from>
    <xdr:to>
      <xdr:col>4</xdr:col>
      <xdr:colOff>609600</xdr:colOff>
      <xdr:row>33</xdr:row>
      <xdr:rowOff>292100</xdr:rowOff>
    </xdr:to>
    <xdr:sp macro="" textlink="">
      <xdr:nvSpPr>
        <xdr:cNvPr id="19721" name="Text Box 6">
          <a:extLst>
            <a:ext uri="{FF2B5EF4-FFF2-40B4-BE49-F238E27FC236}">
              <a16:creationId xmlns:a16="http://schemas.microsoft.com/office/drawing/2014/main" xmlns="" id="{00000000-0008-0000-0100-0000094D0000}"/>
            </a:ext>
          </a:extLst>
        </xdr:cNvPr>
        <xdr:cNvSpPr txBox="1">
          <a:spLocks noChangeArrowheads="1"/>
        </xdr:cNvSpPr>
      </xdr:nvSpPr>
      <xdr:spPr bwMode="auto">
        <a:xfrm>
          <a:off x="3225800" y="1165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33</xdr:row>
      <xdr:rowOff>152400</xdr:rowOff>
    </xdr:from>
    <xdr:to>
      <xdr:col>4</xdr:col>
      <xdr:colOff>609600</xdr:colOff>
      <xdr:row>34</xdr:row>
      <xdr:rowOff>127000</xdr:rowOff>
    </xdr:to>
    <xdr:sp macro="" textlink="">
      <xdr:nvSpPr>
        <xdr:cNvPr id="19722" name="Text Box 10">
          <a:extLst>
            <a:ext uri="{FF2B5EF4-FFF2-40B4-BE49-F238E27FC236}">
              <a16:creationId xmlns:a16="http://schemas.microsoft.com/office/drawing/2014/main" xmlns="" id="{00000000-0008-0000-0100-00000A4D0000}"/>
            </a:ext>
          </a:extLst>
        </xdr:cNvPr>
        <xdr:cNvSpPr txBox="1">
          <a:spLocks noChangeArrowheads="1"/>
        </xdr:cNvSpPr>
      </xdr:nvSpPr>
      <xdr:spPr bwMode="auto">
        <a:xfrm>
          <a:off x="3225800" y="1181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33</xdr:row>
      <xdr:rowOff>152400</xdr:rowOff>
    </xdr:from>
    <xdr:to>
      <xdr:col>4</xdr:col>
      <xdr:colOff>609600</xdr:colOff>
      <xdr:row>34</xdr:row>
      <xdr:rowOff>127000</xdr:rowOff>
    </xdr:to>
    <xdr:sp macro="" textlink="">
      <xdr:nvSpPr>
        <xdr:cNvPr id="19723" name="Text Box 6">
          <a:extLst>
            <a:ext uri="{FF2B5EF4-FFF2-40B4-BE49-F238E27FC236}">
              <a16:creationId xmlns:a16="http://schemas.microsoft.com/office/drawing/2014/main" xmlns="" id="{00000000-0008-0000-0100-00000B4D0000}"/>
            </a:ext>
          </a:extLst>
        </xdr:cNvPr>
        <xdr:cNvSpPr txBox="1">
          <a:spLocks noChangeArrowheads="1"/>
        </xdr:cNvSpPr>
      </xdr:nvSpPr>
      <xdr:spPr bwMode="auto">
        <a:xfrm>
          <a:off x="3225800" y="1181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33</xdr:row>
      <xdr:rowOff>152400</xdr:rowOff>
    </xdr:from>
    <xdr:to>
      <xdr:col>4</xdr:col>
      <xdr:colOff>609600</xdr:colOff>
      <xdr:row>34</xdr:row>
      <xdr:rowOff>127000</xdr:rowOff>
    </xdr:to>
    <xdr:sp macro="" textlink="">
      <xdr:nvSpPr>
        <xdr:cNvPr id="19724" name="Text Box 10">
          <a:extLst>
            <a:ext uri="{FF2B5EF4-FFF2-40B4-BE49-F238E27FC236}">
              <a16:creationId xmlns:a16="http://schemas.microsoft.com/office/drawing/2014/main" xmlns="" id="{00000000-0008-0000-0100-00000C4D0000}"/>
            </a:ext>
          </a:extLst>
        </xdr:cNvPr>
        <xdr:cNvSpPr txBox="1">
          <a:spLocks noChangeArrowheads="1"/>
        </xdr:cNvSpPr>
      </xdr:nvSpPr>
      <xdr:spPr bwMode="auto">
        <a:xfrm>
          <a:off x="3225800" y="1181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35</xdr:row>
      <xdr:rowOff>152400</xdr:rowOff>
    </xdr:from>
    <xdr:to>
      <xdr:col>4</xdr:col>
      <xdr:colOff>609600</xdr:colOff>
      <xdr:row>36</xdr:row>
      <xdr:rowOff>127000</xdr:rowOff>
    </xdr:to>
    <xdr:sp macro="" textlink="">
      <xdr:nvSpPr>
        <xdr:cNvPr id="19725" name="Text Box 6">
          <a:extLst>
            <a:ext uri="{FF2B5EF4-FFF2-40B4-BE49-F238E27FC236}">
              <a16:creationId xmlns:a16="http://schemas.microsoft.com/office/drawing/2014/main" xmlns="" id="{00000000-0008-0000-0100-00000D4D0000}"/>
            </a:ext>
          </a:extLst>
        </xdr:cNvPr>
        <xdr:cNvSpPr txBox="1">
          <a:spLocks noChangeArrowheads="1"/>
        </xdr:cNvSpPr>
      </xdr:nvSpPr>
      <xdr:spPr bwMode="auto">
        <a:xfrm>
          <a:off x="3225800" y="1244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35</xdr:row>
      <xdr:rowOff>152400</xdr:rowOff>
    </xdr:from>
    <xdr:to>
      <xdr:col>4</xdr:col>
      <xdr:colOff>609600</xdr:colOff>
      <xdr:row>36</xdr:row>
      <xdr:rowOff>127000</xdr:rowOff>
    </xdr:to>
    <xdr:sp macro="" textlink="">
      <xdr:nvSpPr>
        <xdr:cNvPr id="19726" name="Text Box 10">
          <a:extLst>
            <a:ext uri="{FF2B5EF4-FFF2-40B4-BE49-F238E27FC236}">
              <a16:creationId xmlns:a16="http://schemas.microsoft.com/office/drawing/2014/main" xmlns="" id="{00000000-0008-0000-0100-00000E4D0000}"/>
            </a:ext>
          </a:extLst>
        </xdr:cNvPr>
        <xdr:cNvSpPr txBox="1">
          <a:spLocks noChangeArrowheads="1"/>
        </xdr:cNvSpPr>
      </xdr:nvSpPr>
      <xdr:spPr bwMode="auto">
        <a:xfrm>
          <a:off x="3225800" y="1244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54</xdr:row>
      <xdr:rowOff>152400</xdr:rowOff>
    </xdr:from>
    <xdr:to>
      <xdr:col>4</xdr:col>
      <xdr:colOff>609600</xdr:colOff>
      <xdr:row>55</xdr:row>
      <xdr:rowOff>127000</xdr:rowOff>
    </xdr:to>
    <xdr:sp macro="" textlink="">
      <xdr:nvSpPr>
        <xdr:cNvPr id="19727" name="Text Box 6">
          <a:extLst>
            <a:ext uri="{FF2B5EF4-FFF2-40B4-BE49-F238E27FC236}">
              <a16:creationId xmlns:a16="http://schemas.microsoft.com/office/drawing/2014/main" xmlns="" id="{00000000-0008-0000-0100-00000F4D0000}"/>
            </a:ext>
          </a:extLst>
        </xdr:cNvPr>
        <xdr:cNvSpPr txBox="1">
          <a:spLocks noChangeArrowheads="1"/>
        </xdr:cNvSpPr>
      </xdr:nvSpPr>
      <xdr:spPr bwMode="auto">
        <a:xfrm>
          <a:off x="3225800" y="1879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54</xdr:row>
      <xdr:rowOff>152400</xdr:rowOff>
    </xdr:from>
    <xdr:to>
      <xdr:col>4</xdr:col>
      <xdr:colOff>609600</xdr:colOff>
      <xdr:row>55</xdr:row>
      <xdr:rowOff>127000</xdr:rowOff>
    </xdr:to>
    <xdr:sp macro="" textlink="">
      <xdr:nvSpPr>
        <xdr:cNvPr id="19728" name="Text Box 10">
          <a:extLst>
            <a:ext uri="{FF2B5EF4-FFF2-40B4-BE49-F238E27FC236}">
              <a16:creationId xmlns:a16="http://schemas.microsoft.com/office/drawing/2014/main" xmlns="" id="{00000000-0008-0000-0100-0000104D0000}"/>
            </a:ext>
          </a:extLst>
        </xdr:cNvPr>
        <xdr:cNvSpPr txBox="1">
          <a:spLocks noChangeArrowheads="1"/>
        </xdr:cNvSpPr>
      </xdr:nvSpPr>
      <xdr:spPr bwMode="auto">
        <a:xfrm>
          <a:off x="3225800" y="1879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29" name="Text Box 6">
          <a:extLst>
            <a:ext uri="{FF2B5EF4-FFF2-40B4-BE49-F238E27FC236}">
              <a16:creationId xmlns:a16="http://schemas.microsoft.com/office/drawing/2014/main" xmlns="" id="{00000000-0008-0000-0100-0000114D0000}"/>
            </a:ext>
          </a:extLst>
        </xdr:cNvPr>
        <xdr:cNvSpPr txBox="1">
          <a:spLocks noChangeArrowheads="1"/>
        </xdr:cNvSpPr>
      </xdr:nvSpPr>
      <xdr:spPr bwMode="auto">
        <a:xfrm>
          <a:off x="3225800" y="1588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30" name="Text Box 10">
          <a:extLst>
            <a:ext uri="{FF2B5EF4-FFF2-40B4-BE49-F238E27FC236}">
              <a16:creationId xmlns:a16="http://schemas.microsoft.com/office/drawing/2014/main" xmlns="" id="{00000000-0008-0000-0100-0000124D0000}"/>
            </a:ext>
          </a:extLst>
        </xdr:cNvPr>
        <xdr:cNvSpPr txBox="1">
          <a:spLocks noChangeArrowheads="1"/>
        </xdr:cNvSpPr>
      </xdr:nvSpPr>
      <xdr:spPr bwMode="auto">
        <a:xfrm>
          <a:off x="3225800" y="1593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1054100</xdr:colOff>
      <xdr:row>32</xdr:row>
      <xdr:rowOff>0</xdr:rowOff>
    </xdr:from>
    <xdr:to>
      <xdr:col>4</xdr:col>
      <xdr:colOff>1054100</xdr:colOff>
      <xdr:row>32</xdr:row>
      <xdr:rowOff>292100</xdr:rowOff>
    </xdr:to>
    <xdr:sp macro="" textlink="">
      <xdr:nvSpPr>
        <xdr:cNvPr id="19731" name="Text Box 6">
          <a:extLst>
            <a:ext uri="{FF2B5EF4-FFF2-40B4-BE49-F238E27FC236}">
              <a16:creationId xmlns:a16="http://schemas.microsoft.com/office/drawing/2014/main" xmlns="" id="{00000000-0008-0000-0100-0000134D0000}"/>
            </a:ext>
          </a:extLst>
        </xdr:cNvPr>
        <xdr:cNvSpPr txBox="1">
          <a:spLocks noChangeArrowheads="1"/>
        </xdr:cNvSpPr>
      </xdr:nvSpPr>
      <xdr:spPr bwMode="auto">
        <a:xfrm>
          <a:off x="3670300" y="14135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32" name="Text Box 10">
          <a:extLst>
            <a:ext uri="{FF2B5EF4-FFF2-40B4-BE49-F238E27FC236}">
              <a16:creationId xmlns:a16="http://schemas.microsoft.com/office/drawing/2014/main" xmlns="" id="{00000000-0008-0000-0100-0000144D0000}"/>
            </a:ext>
          </a:extLst>
        </xdr:cNvPr>
        <xdr:cNvSpPr txBox="1">
          <a:spLocks noChangeArrowheads="1"/>
        </xdr:cNvSpPr>
      </xdr:nvSpPr>
      <xdr:spPr bwMode="auto">
        <a:xfrm>
          <a:off x="3225800" y="1403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33" name="Text Box 6">
          <a:extLst>
            <a:ext uri="{FF2B5EF4-FFF2-40B4-BE49-F238E27FC236}">
              <a16:creationId xmlns:a16="http://schemas.microsoft.com/office/drawing/2014/main" xmlns="" id="{00000000-0008-0000-0100-0000154D0000}"/>
            </a:ext>
          </a:extLst>
        </xdr:cNvPr>
        <xdr:cNvSpPr txBox="1">
          <a:spLocks noChangeArrowheads="1"/>
        </xdr:cNvSpPr>
      </xdr:nvSpPr>
      <xdr:spPr bwMode="auto">
        <a:xfrm>
          <a:off x="3225800" y="1054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34" name="Text Box 10">
          <a:extLst>
            <a:ext uri="{FF2B5EF4-FFF2-40B4-BE49-F238E27FC236}">
              <a16:creationId xmlns:a16="http://schemas.microsoft.com/office/drawing/2014/main" xmlns="" id="{00000000-0008-0000-0100-0000164D0000}"/>
            </a:ext>
          </a:extLst>
        </xdr:cNvPr>
        <xdr:cNvSpPr txBox="1">
          <a:spLocks noChangeArrowheads="1"/>
        </xdr:cNvSpPr>
      </xdr:nvSpPr>
      <xdr:spPr bwMode="auto">
        <a:xfrm>
          <a:off x="3225800" y="1054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35" name="Text Box 6">
          <a:extLst>
            <a:ext uri="{FF2B5EF4-FFF2-40B4-BE49-F238E27FC236}">
              <a16:creationId xmlns:a16="http://schemas.microsoft.com/office/drawing/2014/main" xmlns="" id="{00000000-0008-0000-0100-0000174D0000}"/>
            </a:ext>
          </a:extLst>
        </xdr:cNvPr>
        <xdr:cNvSpPr txBox="1">
          <a:spLocks noChangeArrowheads="1"/>
        </xdr:cNvSpPr>
      </xdr:nvSpPr>
      <xdr:spPr bwMode="auto">
        <a:xfrm>
          <a:off x="3225800" y="1435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36" name="Text Box 10">
          <a:extLst>
            <a:ext uri="{FF2B5EF4-FFF2-40B4-BE49-F238E27FC236}">
              <a16:creationId xmlns:a16="http://schemas.microsoft.com/office/drawing/2014/main" xmlns="" id="{00000000-0008-0000-0100-0000184D0000}"/>
            </a:ext>
          </a:extLst>
        </xdr:cNvPr>
        <xdr:cNvSpPr txBox="1">
          <a:spLocks noChangeArrowheads="1"/>
        </xdr:cNvSpPr>
      </xdr:nvSpPr>
      <xdr:spPr bwMode="auto">
        <a:xfrm>
          <a:off x="3225800" y="1435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37" name="Text Box 6">
          <a:extLst>
            <a:ext uri="{FF2B5EF4-FFF2-40B4-BE49-F238E27FC236}">
              <a16:creationId xmlns:a16="http://schemas.microsoft.com/office/drawing/2014/main" xmlns="" id="{00000000-0008-0000-0100-0000194D0000}"/>
            </a:ext>
          </a:extLst>
        </xdr:cNvPr>
        <xdr:cNvSpPr txBox="1">
          <a:spLocks noChangeArrowheads="1"/>
        </xdr:cNvSpPr>
      </xdr:nvSpPr>
      <xdr:spPr bwMode="auto">
        <a:xfrm>
          <a:off x="3225800" y="15570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38" name="Text Box 10">
          <a:extLst>
            <a:ext uri="{FF2B5EF4-FFF2-40B4-BE49-F238E27FC236}">
              <a16:creationId xmlns:a16="http://schemas.microsoft.com/office/drawing/2014/main" xmlns="" id="{00000000-0008-0000-0100-00001A4D0000}"/>
            </a:ext>
          </a:extLst>
        </xdr:cNvPr>
        <xdr:cNvSpPr txBox="1">
          <a:spLocks noChangeArrowheads="1"/>
        </xdr:cNvSpPr>
      </xdr:nvSpPr>
      <xdr:spPr bwMode="auto">
        <a:xfrm>
          <a:off x="3225800" y="1562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39" name="Text Box 6">
          <a:extLst>
            <a:ext uri="{FF2B5EF4-FFF2-40B4-BE49-F238E27FC236}">
              <a16:creationId xmlns:a16="http://schemas.microsoft.com/office/drawing/2014/main" xmlns="" id="{00000000-0008-0000-0100-00001B4D0000}"/>
            </a:ext>
          </a:extLst>
        </xdr:cNvPr>
        <xdr:cNvSpPr txBox="1">
          <a:spLocks noChangeArrowheads="1"/>
        </xdr:cNvSpPr>
      </xdr:nvSpPr>
      <xdr:spPr bwMode="auto">
        <a:xfrm>
          <a:off x="3225800" y="1308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40" name="Text Box 10">
          <a:extLst>
            <a:ext uri="{FF2B5EF4-FFF2-40B4-BE49-F238E27FC236}">
              <a16:creationId xmlns:a16="http://schemas.microsoft.com/office/drawing/2014/main" xmlns="" id="{00000000-0008-0000-0100-00001C4D0000}"/>
            </a:ext>
          </a:extLst>
        </xdr:cNvPr>
        <xdr:cNvSpPr txBox="1">
          <a:spLocks noChangeArrowheads="1"/>
        </xdr:cNvSpPr>
      </xdr:nvSpPr>
      <xdr:spPr bwMode="auto">
        <a:xfrm>
          <a:off x="3225800" y="1308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41" name="Text Box 6">
          <a:extLst>
            <a:ext uri="{FF2B5EF4-FFF2-40B4-BE49-F238E27FC236}">
              <a16:creationId xmlns:a16="http://schemas.microsoft.com/office/drawing/2014/main" xmlns="" id="{00000000-0008-0000-0100-00001D4D0000}"/>
            </a:ext>
          </a:extLst>
        </xdr:cNvPr>
        <xdr:cNvSpPr txBox="1">
          <a:spLocks noChangeArrowheads="1"/>
        </xdr:cNvSpPr>
      </xdr:nvSpPr>
      <xdr:spPr bwMode="auto">
        <a:xfrm>
          <a:off x="3225800" y="19342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42" name="Text Box 10">
          <a:extLst>
            <a:ext uri="{FF2B5EF4-FFF2-40B4-BE49-F238E27FC236}">
              <a16:creationId xmlns:a16="http://schemas.microsoft.com/office/drawing/2014/main" xmlns="" id="{00000000-0008-0000-0100-00001E4D0000}"/>
            </a:ext>
          </a:extLst>
        </xdr:cNvPr>
        <xdr:cNvSpPr txBox="1">
          <a:spLocks noChangeArrowheads="1"/>
        </xdr:cNvSpPr>
      </xdr:nvSpPr>
      <xdr:spPr bwMode="auto">
        <a:xfrm>
          <a:off x="3225800" y="193929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33</xdr:row>
      <xdr:rowOff>0</xdr:rowOff>
    </xdr:from>
    <xdr:to>
      <xdr:col>4</xdr:col>
      <xdr:colOff>609600</xdr:colOff>
      <xdr:row>33</xdr:row>
      <xdr:rowOff>292100</xdr:rowOff>
    </xdr:to>
    <xdr:sp macro="" textlink="">
      <xdr:nvSpPr>
        <xdr:cNvPr id="19743" name="Text Box 6">
          <a:extLst>
            <a:ext uri="{FF2B5EF4-FFF2-40B4-BE49-F238E27FC236}">
              <a16:creationId xmlns:a16="http://schemas.microsoft.com/office/drawing/2014/main" xmlns="" id="{00000000-0008-0000-0100-00001F4D0000}"/>
            </a:ext>
          </a:extLst>
        </xdr:cNvPr>
        <xdr:cNvSpPr txBox="1">
          <a:spLocks noChangeArrowheads="1"/>
        </xdr:cNvSpPr>
      </xdr:nvSpPr>
      <xdr:spPr bwMode="auto">
        <a:xfrm>
          <a:off x="3225800" y="1165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33</xdr:row>
      <xdr:rowOff>0</xdr:rowOff>
    </xdr:from>
    <xdr:to>
      <xdr:col>4</xdr:col>
      <xdr:colOff>609600</xdr:colOff>
      <xdr:row>33</xdr:row>
      <xdr:rowOff>292100</xdr:rowOff>
    </xdr:to>
    <xdr:sp macro="" textlink="">
      <xdr:nvSpPr>
        <xdr:cNvPr id="19744" name="Text Box 10">
          <a:extLst>
            <a:ext uri="{FF2B5EF4-FFF2-40B4-BE49-F238E27FC236}">
              <a16:creationId xmlns:a16="http://schemas.microsoft.com/office/drawing/2014/main" xmlns="" id="{00000000-0008-0000-0100-0000204D0000}"/>
            </a:ext>
          </a:extLst>
        </xdr:cNvPr>
        <xdr:cNvSpPr txBox="1">
          <a:spLocks noChangeArrowheads="1"/>
        </xdr:cNvSpPr>
      </xdr:nvSpPr>
      <xdr:spPr bwMode="auto">
        <a:xfrm>
          <a:off x="3225800" y="1165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33</xdr:row>
      <xdr:rowOff>0</xdr:rowOff>
    </xdr:from>
    <xdr:to>
      <xdr:col>4</xdr:col>
      <xdr:colOff>609600</xdr:colOff>
      <xdr:row>33</xdr:row>
      <xdr:rowOff>292100</xdr:rowOff>
    </xdr:to>
    <xdr:sp macro="" textlink="">
      <xdr:nvSpPr>
        <xdr:cNvPr id="19745" name="Text Box 6">
          <a:extLst>
            <a:ext uri="{FF2B5EF4-FFF2-40B4-BE49-F238E27FC236}">
              <a16:creationId xmlns:a16="http://schemas.microsoft.com/office/drawing/2014/main" xmlns="" id="{00000000-0008-0000-0100-0000214D0000}"/>
            </a:ext>
          </a:extLst>
        </xdr:cNvPr>
        <xdr:cNvSpPr txBox="1">
          <a:spLocks noChangeArrowheads="1"/>
        </xdr:cNvSpPr>
      </xdr:nvSpPr>
      <xdr:spPr bwMode="auto">
        <a:xfrm>
          <a:off x="3225800" y="1165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33</xdr:row>
      <xdr:rowOff>0</xdr:rowOff>
    </xdr:from>
    <xdr:to>
      <xdr:col>4</xdr:col>
      <xdr:colOff>609600</xdr:colOff>
      <xdr:row>33</xdr:row>
      <xdr:rowOff>292100</xdr:rowOff>
    </xdr:to>
    <xdr:sp macro="" textlink="">
      <xdr:nvSpPr>
        <xdr:cNvPr id="19746" name="Text Box 10">
          <a:extLst>
            <a:ext uri="{FF2B5EF4-FFF2-40B4-BE49-F238E27FC236}">
              <a16:creationId xmlns:a16="http://schemas.microsoft.com/office/drawing/2014/main" xmlns="" id="{00000000-0008-0000-0100-0000224D0000}"/>
            </a:ext>
          </a:extLst>
        </xdr:cNvPr>
        <xdr:cNvSpPr txBox="1">
          <a:spLocks noChangeArrowheads="1"/>
        </xdr:cNvSpPr>
      </xdr:nvSpPr>
      <xdr:spPr bwMode="auto">
        <a:xfrm>
          <a:off x="3225800" y="1165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47" name="Text Box 6">
          <a:extLst>
            <a:ext uri="{FF2B5EF4-FFF2-40B4-BE49-F238E27FC236}">
              <a16:creationId xmlns:a16="http://schemas.microsoft.com/office/drawing/2014/main" xmlns="" id="{00000000-0008-0000-0100-0000234D0000}"/>
            </a:ext>
          </a:extLst>
        </xdr:cNvPr>
        <xdr:cNvSpPr txBox="1">
          <a:spLocks noChangeArrowheads="1"/>
        </xdr:cNvSpPr>
      </xdr:nvSpPr>
      <xdr:spPr bwMode="auto">
        <a:xfrm>
          <a:off x="3225800" y="1212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48" name="Text Box 10">
          <a:extLst>
            <a:ext uri="{FF2B5EF4-FFF2-40B4-BE49-F238E27FC236}">
              <a16:creationId xmlns:a16="http://schemas.microsoft.com/office/drawing/2014/main" xmlns="" id="{00000000-0008-0000-0100-0000244D0000}"/>
            </a:ext>
          </a:extLst>
        </xdr:cNvPr>
        <xdr:cNvSpPr txBox="1">
          <a:spLocks noChangeArrowheads="1"/>
        </xdr:cNvSpPr>
      </xdr:nvSpPr>
      <xdr:spPr bwMode="auto">
        <a:xfrm>
          <a:off x="3225800" y="1212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49" name="Text Box 6">
          <a:extLst>
            <a:ext uri="{FF2B5EF4-FFF2-40B4-BE49-F238E27FC236}">
              <a16:creationId xmlns:a16="http://schemas.microsoft.com/office/drawing/2014/main" xmlns="" id="{00000000-0008-0000-0100-0000254D0000}"/>
            </a:ext>
          </a:extLst>
        </xdr:cNvPr>
        <xdr:cNvSpPr txBox="1">
          <a:spLocks noChangeArrowheads="1"/>
        </xdr:cNvSpPr>
      </xdr:nvSpPr>
      <xdr:spPr bwMode="auto">
        <a:xfrm>
          <a:off x="3225800" y="1207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50" name="Text Box 10">
          <a:extLst>
            <a:ext uri="{FF2B5EF4-FFF2-40B4-BE49-F238E27FC236}">
              <a16:creationId xmlns:a16="http://schemas.microsoft.com/office/drawing/2014/main" xmlns="" id="{00000000-0008-0000-0100-0000264D0000}"/>
            </a:ext>
          </a:extLst>
        </xdr:cNvPr>
        <xdr:cNvSpPr txBox="1">
          <a:spLocks noChangeArrowheads="1"/>
        </xdr:cNvSpPr>
      </xdr:nvSpPr>
      <xdr:spPr bwMode="auto">
        <a:xfrm>
          <a:off x="3225800" y="1212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51" name="Text Box 6">
          <a:extLst>
            <a:ext uri="{FF2B5EF4-FFF2-40B4-BE49-F238E27FC236}">
              <a16:creationId xmlns:a16="http://schemas.microsoft.com/office/drawing/2014/main" xmlns="" id="{00000000-0008-0000-0100-0000274D0000}"/>
            </a:ext>
          </a:extLst>
        </xdr:cNvPr>
        <xdr:cNvSpPr txBox="1">
          <a:spLocks noChangeArrowheads="1"/>
        </xdr:cNvSpPr>
      </xdr:nvSpPr>
      <xdr:spPr bwMode="auto">
        <a:xfrm>
          <a:off x="3225800" y="1720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52" name="Text Box 10">
          <a:extLst>
            <a:ext uri="{FF2B5EF4-FFF2-40B4-BE49-F238E27FC236}">
              <a16:creationId xmlns:a16="http://schemas.microsoft.com/office/drawing/2014/main" xmlns="" id="{00000000-0008-0000-0100-0000284D0000}"/>
            </a:ext>
          </a:extLst>
        </xdr:cNvPr>
        <xdr:cNvSpPr txBox="1">
          <a:spLocks noChangeArrowheads="1"/>
        </xdr:cNvSpPr>
      </xdr:nvSpPr>
      <xdr:spPr bwMode="auto">
        <a:xfrm>
          <a:off x="3225800" y="1720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53" name="Text Box 6">
          <a:extLst>
            <a:ext uri="{FF2B5EF4-FFF2-40B4-BE49-F238E27FC236}">
              <a16:creationId xmlns:a16="http://schemas.microsoft.com/office/drawing/2014/main" xmlns="" id="{00000000-0008-0000-0100-0000294D0000}"/>
            </a:ext>
          </a:extLst>
        </xdr:cNvPr>
        <xdr:cNvSpPr txBox="1">
          <a:spLocks noChangeArrowheads="1"/>
        </xdr:cNvSpPr>
      </xdr:nvSpPr>
      <xdr:spPr bwMode="auto">
        <a:xfrm>
          <a:off x="3225800" y="1715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54" name="Text Box 10">
          <a:extLst>
            <a:ext uri="{FF2B5EF4-FFF2-40B4-BE49-F238E27FC236}">
              <a16:creationId xmlns:a16="http://schemas.microsoft.com/office/drawing/2014/main" xmlns="" id="{00000000-0008-0000-0100-00002A4D0000}"/>
            </a:ext>
          </a:extLst>
        </xdr:cNvPr>
        <xdr:cNvSpPr txBox="1">
          <a:spLocks noChangeArrowheads="1"/>
        </xdr:cNvSpPr>
      </xdr:nvSpPr>
      <xdr:spPr bwMode="auto">
        <a:xfrm>
          <a:off x="3225800" y="1720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55" name="Text Box 6">
          <a:extLst>
            <a:ext uri="{FF2B5EF4-FFF2-40B4-BE49-F238E27FC236}">
              <a16:creationId xmlns:a16="http://schemas.microsoft.com/office/drawing/2014/main" xmlns="" id="{00000000-0008-0000-0100-00002B4D0000}"/>
            </a:ext>
          </a:extLst>
        </xdr:cNvPr>
        <xdr:cNvSpPr txBox="1">
          <a:spLocks noChangeArrowheads="1"/>
        </xdr:cNvSpPr>
      </xdr:nvSpPr>
      <xdr:spPr bwMode="auto">
        <a:xfrm>
          <a:off x="3225800" y="1715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56" name="Text Box 10">
          <a:extLst>
            <a:ext uri="{FF2B5EF4-FFF2-40B4-BE49-F238E27FC236}">
              <a16:creationId xmlns:a16="http://schemas.microsoft.com/office/drawing/2014/main" xmlns="" id="{00000000-0008-0000-0100-00002C4D0000}"/>
            </a:ext>
          </a:extLst>
        </xdr:cNvPr>
        <xdr:cNvSpPr txBox="1">
          <a:spLocks noChangeArrowheads="1"/>
        </xdr:cNvSpPr>
      </xdr:nvSpPr>
      <xdr:spPr bwMode="auto">
        <a:xfrm>
          <a:off x="3225800" y="1720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57" name="Text Box 6">
          <a:extLst>
            <a:ext uri="{FF2B5EF4-FFF2-40B4-BE49-F238E27FC236}">
              <a16:creationId xmlns:a16="http://schemas.microsoft.com/office/drawing/2014/main" xmlns="" id="{00000000-0008-0000-0100-00002D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58" name="Text Box 10">
          <a:extLst>
            <a:ext uri="{FF2B5EF4-FFF2-40B4-BE49-F238E27FC236}">
              <a16:creationId xmlns:a16="http://schemas.microsoft.com/office/drawing/2014/main" xmlns="" id="{00000000-0008-0000-0100-00002E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59" name="Text Box 6">
          <a:extLst>
            <a:ext uri="{FF2B5EF4-FFF2-40B4-BE49-F238E27FC236}">
              <a16:creationId xmlns:a16="http://schemas.microsoft.com/office/drawing/2014/main" xmlns="" id="{00000000-0008-0000-0100-00002F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60" name="Text Box 10">
          <a:extLst>
            <a:ext uri="{FF2B5EF4-FFF2-40B4-BE49-F238E27FC236}">
              <a16:creationId xmlns:a16="http://schemas.microsoft.com/office/drawing/2014/main" xmlns="" id="{00000000-0008-0000-0100-000030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61" name="Text Box 6">
          <a:extLst>
            <a:ext uri="{FF2B5EF4-FFF2-40B4-BE49-F238E27FC236}">
              <a16:creationId xmlns:a16="http://schemas.microsoft.com/office/drawing/2014/main" xmlns="" id="{00000000-0008-0000-0100-000031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62" name="Text Box 10">
          <a:extLst>
            <a:ext uri="{FF2B5EF4-FFF2-40B4-BE49-F238E27FC236}">
              <a16:creationId xmlns:a16="http://schemas.microsoft.com/office/drawing/2014/main" xmlns="" id="{00000000-0008-0000-0100-000032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63" name="Text Box 6">
          <a:extLst>
            <a:ext uri="{FF2B5EF4-FFF2-40B4-BE49-F238E27FC236}">
              <a16:creationId xmlns:a16="http://schemas.microsoft.com/office/drawing/2014/main" xmlns="" id="{00000000-0008-0000-0100-000033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64" name="Text Box 10">
          <a:extLst>
            <a:ext uri="{FF2B5EF4-FFF2-40B4-BE49-F238E27FC236}">
              <a16:creationId xmlns:a16="http://schemas.microsoft.com/office/drawing/2014/main" xmlns="" id="{00000000-0008-0000-0100-000034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65" name="Text Box 6">
          <a:extLst>
            <a:ext uri="{FF2B5EF4-FFF2-40B4-BE49-F238E27FC236}">
              <a16:creationId xmlns:a16="http://schemas.microsoft.com/office/drawing/2014/main" xmlns="" id="{00000000-0008-0000-0100-000035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66" name="Text Box 10">
          <a:extLst>
            <a:ext uri="{FF2B5EF4-FFF2-40B4-BE49-F238E27FC236}">
              <a16:creationId xmlns:a16="http://schemas.microsoft.com/office/drawing/2014/main" xmlns="" id="{00000000-0008-0000-0100-000036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67" name="Text Box 6">
          <a:extLst>
            <a:ext uri="{FF2B5EF4-FFF2-40B4-BE49-F238E27FC236}">
              <a16:creationId xmlns:a16="http://schemas.microsoft.com/office/drawing/2014/main" xmlns="" id="{00000000-0008-0000-0100-0000374D0000}"/>
            </a:ext>
          </a:extLst>
        </xdr:cNvPr>
        <xdr:cNvSpPr txBox="1">
          <a:spLocks noChangeArrowheads="1"/>
        </xdr:cNvSpPr>
      </xdr:nvSpPr>
      <xdr:spPr bwMode="auto">
        <a:xfrm>
          <a:off x="3225800" y="1276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68" name="Text Box 10">
          <a:extLst>
            <a:ext uri="{FF2B5EF4-FFF2-40B4-BE49-F238E27FC236}">
              <a16:creationId xmlns:a16="http://schemas.microsoft.com/office/drawing/2014/main" xmlns="" id="{00000000-0008-0000-0100-0000384D0000}"/>
            </a:ext>
          </a:extLst>
        </xdr:cNvPr>
        <xdr:cNvSpPr txBox="1">
          <a:spLocks noChangeArrowheads="1"/>
        </xdr:cNvSpPr>
      </xdr:nvSpPr>
      <xdr:spPr bwMode="auto">
        <a:xfrm>
          <a:off x="3225800" y="1276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69" name="Text Box 6">
          <a:extLst>
            <a:ext uri="{FF2B5EF4-FFF2-40B4-BE49-F238E27FC236}">
              <a16:creationId xmlns:a16="http://schemas.microsoft.com/office/drawing/2014/main" xmlns="" id="{00000000-0008-0000-0100-0000394D0000}"/>
            </a:ext>
          </a:extLst>
        </xdr:cNvPr>
        <xdr:cNvSpPr txBox="1">
          <a:spLocks noChangeArrowheads="1"/>
        </xdr:cNvSpPr>
      </xdr:nvSpPr>
      <xdr:spPr bwMode="auto">
        <a:xfrm>
          <a:off x="3225800" y="1271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70" name="Text Box 10">
          <a:extLst>
            <a:ext uri="{FF2B5EF4-FFF2-40B4-BE49-F238E27FC236}">
              <a16:creationId xmlns:a16="http://schemas.microsoft.com/office/drawing/2014/main" xmlns="" id="{00000000-0008-0000-0100-00003A4D0000}"/>
            </a:ext>
          </a:extLst>
        </xdr:cNvPr>
        <xdr:cNvSpPr txBox="1">
          <a:spLocks noChangeArrowheads="1"/>
        </xdr:cNvSpPr>
      </xdr:nvSpPr>
      <xdr:spPr bwMode="auto">
        <a:xfrm>
          <a:off x="3225800" y="1276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71" name="Text Box 6">
          <a:extLst>
            <a:ext uri="{FF2B5EF4-FFF2-40B4-BE49-F238E27FC236}">
              <a16:creationId xmlns:a16="http://schemas.microsoft.com/office/drawing/2014/main" xmlns="" id="{00000000-0008-0000-0100-00003B4D0000}"/>
            </a:ext>
          </a:extLst>
        </xdr:cNvPr>
        <xdr:cNvSpPr txBox="1">
          <a:spLocks noChangeArrowheads="1"/>
        </xdr:cNvSpPr>
      </xdr:nvSpPr>
      <xdr:spPr bwMode="auto">
        <a:xfrm>
          <a:off x="3225800" y="1720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72" name="Text Box 10">
          <a:extLst>
            <a:ext uri="{FF2B5EF4-FFF2-40B4-BE49-F238E27FC236}">
              <a16:creationId xmlns:a16="http://schemas.microsoft.com/office/drawing/2014/main" xmlns="" id="{00000000-0008-0000-0100-00003C4D0000}"/>
            </a:ext>
          </a:extLst>
        </xdr:cNvPr>
        <xdr:cNvSpPr txBox="1">
          <a:spLocks noChangeArrowheads="1"/>
        </xdr:cNvSpPr>
      </xdr:nvSpPr>
      <xdr:spPr bwMode="auto">
        <a:xfrm>
          <a:off x="3225800" y="1720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73" name="Text Box 6">
          <a:extLst>
            <a:ext uri="{FF2B5EF4-FFF2-40B4-BE49-F238E27FC236}">
              <a16:creationId xmlns:a16="http://schemas.microsoft.com/office/drawing/2014/main" xmlns="" id="{00000000-0008-0000-0100-00003D4D0000}"/>
            </a:ext>
          </a:extLst>
        </xdr:cNvPr>
        <xdr:cNvSpPr txBox="1">
          <a:spLocks noChangeArrowheads="1"/>
        </xdr:cNvSpPr>
      </xdr:nvSpPr>
      <xdr:spPr bwMode="auto">
        <a:xfrm>
          <a:off x="3225800" y="1715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74" name="Text Box 10">
          <a:extLst>
            <a:ext uri="{FF2B5EF4-FFF2-40B4-BE49-F238E27FC236}">
              <a16:creationId xmlns:a16="http://schemas.microsoft.com/office/drawing/2014/main" xmlns="" id="{00000000-0008-0000-0100-00003E4D0000}"/>
            </a:ext>
          </a:extLst>
        </xdr:cNvPr>
        <xdr:cNvSpPr txBox="1">
          <a:spLocks noChangeArrowheads="1"/>
        </xdr:cNvSpPr>
      </xdr:nvSpPr>
      <xdr:spPr bwMode="auto">
        <a:xfrm>
          <a:off x="3225800" y="1720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75" name="Text Box 6">
          <a:extLst>
            <a:ext uri="{FF2B5EF4-FFF2-40B4-BE49-F238E27FC236}">
              <a16:creationId xmlns:a16="http://schemas.microsoft.com/office/drawing/2014/main" xmlns="" id="{00000000-0008-0000-0100-00003F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76" name="Text Box 10">
          <a:extLst>
            <a:ext uri="{FF2B5EF4-FFF2-40B4-BE49-F238E27FC236}">
              <a16:creationId xmlns:a16="http://schemas.microsoft.com/office/drawing/2014/main" xmlns="" id="{00000000-0008-0000-0100-000040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77" name="Text Box 6">
          <a:extLst>
            <a:ext uri="{FF2B5EF4-FFF2-40B4-BE49-F238E27FC236}">
              <a16:creationId xmlns:a16="http://schemas.microsoft.com/office/drawing/2014/main" xmlns="" id="{00000000-0008-0000-0100-000041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78" name="Text Box 10">
          <a:extLst>
            <a:ext uri="{FF2B5EF4-FFF2-40B4-BE49-F238E27FC236}">
              <a16:creationId xmlns:a16="http://schemas.microsoft.com/office/drawing/2014/main" xmlns="" id="{00000000-0008-0000-0100-000042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79" name="Text Box 6">
          <a:extLst>
            <a:ext uri="{FF2B5EF4-FFF2-40B4-BE49-F238E27FC236}">
              <a16:creationId xmlns:a16="http://schemas.microsoft.com/office/drawing/2014/main" xmlns="" id="{00000000-0008-0000-0100-0000434D0000}"/>
            </a:ext>
          </a:extLst>
        </xdr:cNvPr>
        <xdr:cNvSpPr txBox="1">
          <a:spLocks noChangeArrowheads="1"/>
        </xdr:cNvSpPr>
      </xdr:nvSpPr>
      <xdr:spPr bwMode="auto">
        <a:xfrm>
          <a:off x="3225800" y="1276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80" name="Text Box 10">
          <a:extLst>
            <a:ext uri="{FF2B5EF4-FFF2-40B4-BE49-F238E27FC236}">
              <a16:creationId xmlns:a16="http://schemas.microsoft.com/office/drawing/2014/main" xmlns="" id="{00000000-0008-0000-0100-0000444D0000}"/>
            </a:ext>
          </a:extLst>
        </xdr:cNvPr>
        <xdr:cNvSpPr txBox="1">
          <a:spLocks noChangeArrowheads="1"/>
        </xdr:cNvSpPr>
      </xdr:nvSpPr>
      <xdr:spPr bwMode="auto">
        <a:xfrm>
          <a:off x="3225800" y="1276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81" name="Text Box 6">
          <a:extLst>
            <a:ext uri="{FF2B5EF4-FFF2-40B4-BE49-F238E27FC236}">
              <a16:creationId xmlns:a16="http://schemas.microsoft.com/office/drawing/2014/main" xmlns="" id="{00000000-0008-0000-0100-0000454D0000}"/>
            </a:ext>
          </a:extLst>
        </xdr:cNvPr>
        <xdr:cNvSpPr txBox="1">
          <a:spLocks noChangeArrowheads="1"/>
        </xdr:cNvSpPr>
      </xdr:nvSpPr>
      <xdr:spPr bwMode="auto">
        <a:xfrm>
          <a:off x="3225800" y="1271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82" name="Text Box 10">
          <a:extLst>
            <a:ext uri="{FF2B5EF4-FFF2-40B4-BE49-F238E27FC236}">
              <a16:creationId xmlns:a16="http://schemas.microsoft.com/office/drawing/2014/main" xmlns="" id="{00000000-0008-0000-0100-0000464D0000}"/>
            </a:ext>
          </a:extLst>
        </xdr:cNvPr>
        <xdr:cNvSpPr txBox="1">
          <a:spLocks noChangeArrowheads="1"/>
        </xdr:cNvSpPr>
      </xdr:nvSpPr>
      <xdr:spPr bwMode="auto">
        <a:xfrm>
          <a:off x="3225800" y="1276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83" name="Text Box 6">
          <a:extLst>
            <a:ext uri="{FF2B5EF4-FFF2-40B4-BE49-F238E27FC236}">
              <a16:creationId xmlns:a16="http://schemas.microsoft.com/office/drawing/2014/main" xmlns="" id="{00000000-0008-0000-0100-0000474D0000}"/>
            </a:ext>
          </a:extLst>
        </xdr:cNvPr>
        <xdr:cNvSpPr txBox="1">
          <a:spLocks noChangeArrowheads="1"/>
        </xdr:cNvSpPr>
      </xdr:nvSpPr>
      <xdr:spPr bwMode="auto">
        <a:xfrm>
          <a:off x="3225800" y="1276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84" name="Text Box 10">
          <a:extLst>
            <a:ext uri="{FF2B5EF4-FFF2-40B4-BE49-F238E27FC236}">
              <a16:creationId xmlns:a16="http://schemas.microsoft.com/office/drawing/2014/main" xmlns="" id="{00000000-0008-0000-0100-0000484D0000}"/>
            </a:ext>
          </a:extLst>
        </xdr:cNvPr>
        <xdr:cNvSpPr txBox="1">
          <a:spLocks noChangeArrowheads="1"/>
        </xdr:cNvSpPr>
      </xdr:nvSpPr>
      <xdr:spPr bwMode="auto">
        <a:xfrm>
          <a:off x="3225800" y="1276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85" name="Text Box 6">
          <a:extLst>
            <a:ext uri="{FF2B5EF4-FFF2-40B4-BE49-F238E27FC236}">
              <a16:creationId xmlns:a16="http://schemas.microsoft.com/office/drawing/2014/main" xmlns="" id="{00000000-0008-0000-0100-0000494D0000}"/>
            </a:ext>
          </a:extLst>
        </xdr:cNvPr>
        <xdr:cNvSpPr txBox="1">
          <a:spLocks noChangeArrowheads="1"/>
        </xdr:cNvSpPr>
      </xdr:nvSpPr>
      <xdr:spPr bwMode="auto">
        <a:xfrm>
          <a:off x="3225800" y="1271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86" name="Text Box 10">
          <a:extLst>
            <a:ext uri="{FF2B5EF4-FFF2-40B4-BE49-F238E27FC236}">
              <a16:creationId xmlns:a16="http://schemas.microsoft.com/office/drawing/2014/main" xmlns="" id="{00000000-0008-0000-0100-00004A4D0000}"/>
            </a:ext>
          </a:extLst>
        </xdr:cNvPr>
        <xdr:cNvSpPr txBox="1">
          <a:spLocks noChangeArrowheads="1"/>
        </xdr:cNvSpPr>
      </xdr:nvSpPr>
      <xdr:spPr bwMode="auto">
        <a:xfrm>
          <a:off x="3225800" y="1276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87" name="Text Box 6">
          <a:extLst>
            <a:ext uri="{FF2B5EF4-FFF2-40B4-BE49-F238E27FC236}">
              <a16:creationId xmlns:a16="http://schemas.microsoft.com/office/drawing/2014/main" xmlns="" id="{00000000-0008-0000-0100-00004B4D0000}"/>
            </a:ext>
          </a:extLst>
        </xdr:cNvPr>
        <xdr:cNvSpPr txBox="1">
          <a:spLocks noChangeArrowheads="1"/>
        </xdr:cNvSpPr>
      </xdr:nvSpPr>
      <xdr:spPr bwMode="auto">
        <a:xfrm>
          <a:off x="3225800" y="1271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88" name="Text Box 10">
          <a:extLst>
            <a:ext uri="{FF2B5EF4-FFF2-40B4-BE49-F238E27FC236}">
              <a16:creationId xmlns:a16="http://schemas.microsoft.com/office/drawing/2014/main" xmlns="" id="{00000000-0008-0000-0100-00004C4D0000}"/>
            </a:ext>
          </a:extLst>
        </xdr:cNvPr>
        <xdr:cNvSpPr txBox="1">
          <a:spLocks noChangeArrowheads="1"/>
        </xdr:cNvSpPr>
      </xdr:nvSpPr>
      <xdr:spPr bwMode="auto">
        <a:xfrm>
          <a:off x="3225800" y="1276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89" name="Text Box 6">
          <a:extLst>
            <a:ext uri="{FF2B5EF4-FFF2-40B4-BE49-F238E27FC236}">
              <a16:creationId xmlns:a16="http://schemas.microsoft.com/office/drawing/2014/main" xmlns="" id="{00000000-0008-0000-0100-00004D4D0000}"/>
            </a:ext>
          </a:extLst>
        </xdr:cNvPr>
        <xdr:cNvSpPr txBox="1">
          <a:spLocks noChangeArrowheads="1"/>
        </xdr:cNvSpPr>
      </xdr:nvSpPr>
      <xdr:spPr bwMode="auto">
        <a:xfrm>
          <a:off x="3225800" y="1784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90" name="Text Box 10">
          <a:extLst>
            <a:ext uri="{FF2B5EF4-FFF2-40B4-BE49-F238E27FC236}">
              <a16:creationId xmlns:a16="http://schemas.microsoft.com/office/drawing/2014/main" xmlns="" id="{00000000-0008-0000-0100-00004E4D0000}"/>
            </a:ext>
          </a:extLst>
        </xdr:cNvPr>
        <xdr:cNvSpPr txBox="1">
          <a:spLocks noChangeArrowheads="1"/>
        </xdr:cNvSpPr>
      </xdr:nvSpPr>
      <xdr:spPr bwMode="auto">
        <a:xfrm>
          <a:off x="3225800" y="1784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91" name="Text Box 6">
          <a:extLst>
            <a:ext uri="{FF2B5EF4-FFF2-40B4-BE49-F238E27FC236}">
              <a16:creationId xmlns:a16="http://schemas.microsoft.com/office/drawing/2014/main" xmlns="" id="{00000000-0008-0000-0100-00004F4D0000}"/>
            </a:ext>
          </a:extLst>
        </xdr:cNvPr>
        <xdr:cNvSpPr txBox="1">
          <a:spLocks noChangeArrowheads="1"/>
        </xdr:cNvSpPr>
      </xdr:nvSpPr>
      <xdr:spPr bwMode="auto">
        <a:xfrm>
          <a:off x="3225800" y="1779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92" name="Text Box 10">
          <a:extLst>
            <a:ext uri="{FF2B5EF4-FFF2-40B4-BE49-F238E27FC236}">
              <a16:creationId xmlns:a16="http://schemas.microsoft.com/office/drawing/2014/main" xmlns="" id="{00000000-0008-0000-0100-0000504D0000}"/>
            </a:ext>
          </a:extLst>
        </xdr:cNvPr>
        <xdr:cNvSpPr txBox="1">
          <a:spLocks noChangeArrowheads="1"/>
        </xdr:cNvSpPr>
      </xdr:nvSpPr>
      <xdr:spPr bwMode="auto">
        <a:xfrm>
          <a:off x="3225800" y="1784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93" name="Text Box 6">
          <a:extLst>
            <a:ext uri="{FF2B5EF4-FFF2-40B4-BE49-F238E27FC236}">
              <a16:creationId xmlns:a16="http://schemas.microsoft.com/office/drawing/2014/main" xmlns="" id="{00000000-0008-0000-0100-0000514D0000}"/>
            </a:ext>
          </a:extLst>
        </xdr:cNvPr>
        <xdr:cNvSpPr txBox="1">
          <a:spLocks noChangeArrowheads="1"/>
        </xdr:cNvSpPr>
      </xdr:nvSpPr>
      <xdr:spPr bwMode="auto">
        <a:xfrm>
          <a:off x="3225800" y="1276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94" name="Text Box 10">
          <a:extLst>
            <a:ext uri="{FF2B5EF4-FFF2-40B4-BE49-F238E27FC236}">
              <a16:creationId xmlns:a16="http://schemas.microsoft.com/office/drawing/2014/main" xmlns="" id="{00000000-0008-0000-0100-0000524D0000}"/>
            </a:ext>
          </a:extLst>
        </xdr:cNvPr>
        <xdr:cNvSpPr txBox="1">
          <a:spLocks noChangeArrowheads="1"/>
        </xdr:cNvSpPr>
      </xdr:nvSpPr>
      <xdr:spPr bwMode="auto">
        <a:xfrm>
          <a:off x="3225800" y="1276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95" name="Text Box 6">
          <a:extLst>
            <a:ext uri="{FF2B5EF4-FFF2-40B4-BE49-F238E27FC236}">
              <a16:creationId xmlns:a16="http://schemas.microsoft.com/office/drawing/2014/main" xmlns="" id="{00000000-0008-0000-0100-0000534D0000}"/>
            </a:ext>
          </a:extLst>
        </xdr:cNvPr>
        <xdr:cNvSpPr txBox="1">
          <a:spLocks noChangeArrowheads="1"/>
        </xdr:cNvSpPr>
      </xdr:nvSpPr>
      <xdr:spPr bwMode="auto">
        <a:xfrm>
          <a:off x="3225800" y="1271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96" name="Text Box 10">
          <a:extLst>
            <a:ext uri="{FF2B5EF4-FFF2-40B4-BE49-F238E27FC236}">
              <a16:creationId xmlns:a16="http://schemas.microsoft.com/office/drawing/2014/main" xmlns="" id="{00000000-0008-0000-0100-0000544D0000}"/>
            </a:ext>
          </a:extLst>
        </xdr:cNvPr>
        <xdr:cNvSpPr txBox="1">
          <a:spLocks noChangeArrowheads="1"/>
        </xdr:cNvSpPr>
      </xdr:nvSpPr>
      <xdr:spPr bwMode="auto">
        <a:xfrm>
          <a:off x="3225800" y="1276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97" name="Text Box 6">
          <a:extLst>
            <a:ext uri="{FF2B5EF4-FFF2-40B4-BE49-F238E27FC236}">
              <a16:creationId xmlns:a16="http://schemas.microsoft.com/office/drawing/2014/main" xmlns="" id="{00000000-0008-0000-0100-0000554D0000}"/>
            </a:ext>
          </a:extLst>
        </xdr:cNvPr>
        <xdr:cNvSpPr txBox="1">
          <a:spLocks noChangeArrowheads="1"/>
        </xdr:cNvSpPr>
      </xdr:nvSpPr>
      <xdr:spPr bwMode="auto">
        <a:xfrm>
          <a:off x="3225800" y="1784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98" name="Text Box 10">
          <a:extLst>
            <a:ext uri="{FF2B5EF4-FFF2-40B4-BE49-F238E27FC236}">
              <a16:creationId xmlns:a16="http://schemas.microsoft.com/office/drawing/2014/main" xmlns="" id="{00000000-0008-0000-0100-0000564D0000}"/>
            </a:ext>
          </a:extLst>
        </xdr:cNvPr>
        <xdr:cNvSpPr txBox="1">
          <a:spLocks noChangeArrowheads="1"/>
        </xdr:cNvSpPr>
      </xdr:nvSpPr>
      <xdr:spPr bwMode="auto">
        <a:xfrm>
          <a:off x="3225800" y="1784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799" name="Text Box 6">
          <a:extLst>
            <a:ext uri="{FF2B5EF4-FFF2-40B4-BE49-F238E27FC236}">
              <a16:creationId xmlns:a16="http://schemas.microsoft.com/office/drawing/2014/main" xmlns="" id="{00000000-0008-0000-0100-0000574D0000}"/>
            </a:ext>
          </a:extLst>
        </xdr:cNvPr>
        <xdr:cNvSpPr txBox="1">
          <a:spLocks noChangeArrowheads="1"/>
        </xdr:cNvSpPr>
      </xdr:nvSpPr>
      <xdr:spPr bwMode="auto">
        <a:xfrm>
          <a:off x="3225800" y="1779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800" name="Text Box 10">
          <a:extLst>
            <a:ext uri="{FF2B5EF4-FFF2-40B4-BE49-F238E27FC236}">
              <a16:creationId xmlns:a16="http://schemas.microsoft.com/office/drawing/2014/main" xmlns="" id="{00000000-0008-0000-0100-0000584D0000}"/>
            </a:ext>
          </a:extLst>
        </xdr:cNvPr>
        <xdr:cNvSpPr txBox="1">
          <a:spLocks noChangeArrowheads="1"/>
        </xdr:cNvSpPr>
      </xdr:nvSpPr>
      <xdr:spPr bwMode="auto">
        <a:xfrm>
          <a:off x="3225800" y="1784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801" name="Text Box 6">
          <a:extLst>
            <a:ext uri="{FF2B5EF4-FFF2-40B4-BE49-F238E27FC236}">
              <a16:creationId xmlns:a16="http://schemas.microsoft.com/office/drawing/2014/main" xmlns="" id="{00000000-0008-0000-0100-0000594D0000}"/>
            </a:ext>
          </a:extLst>
        </xdr:cNvPr>
        <xdr:cNvSpPr txBox="1">
          <a:spLocks noChangeArrowheads="1"/>
        </xdr:cNvSpPr>
      </xdr:nvSpPr>
      <xdr:spPr bwMode="auto">
        <a:xfrm>
          <a:off x="3225800" y="1784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802" name="Text Box 10">
          <a:extLst>
            <a:ext uri="{FF2B5EF4-FFF2-40B4-BE49-F238E27FC236}">
              <a16:creationId xmlns:a16="http://schemas.microsoft.com/office/drawing/2014/main" xmlns="" id="{00000000-0008-0000-0100-00005A4D0000}"/>
            </a:ext>
          </a:extLst>
        </xdr:cNvPr>
        <xdr:cNvSpPr txBox="1">
          <a:spLocks noChangeArrowheads="1"/>
        </xdr:cNvSpPr>
      </xdr:nvSpPr>
      <xdr:spPr bwMode="auto">
        <a:xfrm>
          <a:off x="3225800" y="1784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803" name="Text Box 6">
          <a:extLst>
            <a:ext uri="{FF2B5EF4-FFF2-40B4-BE49-F238E27FC236}">
              <a16:creationId xmlns:a16="http://schemas.microsoft.com/office/drawing/2014/main" xmlns="" id="{00000000-0008-0000-0100-00005B4D0000}"/>
            </a:ext>
          </a:extLst>
        </xdr:cNvPr>
        <xdr:cNvSpPr txBox="1">
          <a:spLocks noChangeArrowheads="1"/>
        </xdr:cNvSpPr>
      </xdr:nvSpPr>
      <xdr:spPr bwMode="auto">
        <a:xfrm>
          <a:off x="3225800" y="1779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804" name="Text Box 10">
          <a:extLst>
            <a:ext uri="{FF2B5EF4-FFF2-40B4-BE49-F238E27FC236}">
              <a16:creationId xmlns:a16="http://schemas.microsoft.com/office/drawing/2014/main" xmlns="" id="{00000000-0008-0000-0100-00005C4D0000}"/>
            </a:ext>
          </a:extLst>
        </xdr:cNvPr>
        <xdr:cNvSpPr txBox="1">
          <a:spLocks noChangeArrowheads="1"/>
        </xdr:cNvSpPr>
      </xdr:nvSpPr>
      <xdr:spPr bwMode="auto">
        <a:xfrm>
          <a:off x="3225800" y="1784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805" name="Text Box 6">
          <a:extLst>
            <a:ext uri="{FF2B5EF4-FFF2-40B4-BE49-F238E27FC236}">
              <a16:creationId xmlns:a16="http://schemas.microsoft.com/office/drawing/2014/main" xmlns="" id="{00000000-0008-0000-0100-00005D4D0000}"/>
            </a:ext>
          </a:extLst>
        </xdr:cNvPr>
        <xdr:cNvSpPr txBox="1">
          <a:spLocks noChangeArrowheads="1"/>
        </xdr:cNvSpPr>
      </xdr:nvSpPr>
      <xdr:spPr bwMode="auto">
        <a:xfrm>
          <a:off x="3225800" y="1779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806" name="Text Box 10">
          <a:extLst>
            <a:ext uri="{FF2B5EF4-FFF2-40B4-BE49-F238E27FC236}">
              <a16:creationId xmlns:a16="http://schemas.microsoft.com/office/drawing/2014/main" xmlns="" id="{00000000-0008-0000-0100-00005E4D0000}"/>
            </a:ext>
          </a:extLst>
        </xdr:cNvPr>
        <xdr:cNvSpPr txBox="1">
          <a:spLocks noChangeArrowheads="1"/>
        </xdr:cNvSpPr>
      </xdr:nvSpPr>
      <xdr:spPr bwMode="auto">
        <a:xfrm>
          <a:off x="3225800" y="1784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50</xdr:row>
      <xdr:rowOff>152400</xdr:rowOff>
    </xdr:from>
    <xdr:to>
      <xdr:col>4</xdr:col>
      <xdr:colOff>660400</xdr:colOff>
      <xdr:row>51</xdr:row>
      <xdr:rowOff>127000</xdr:rowOff>
    </xdr:to>
    <xdr:sp macro="" textlink="">
      <xdr:nvSpPr>
        <xdr:cNvPr id="19807"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9672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152400</xdr:rowOff>
    </xdr:from>
    <xdr:to>
      <xdr:col>4</xdr:col>
      <xdr:colOff>609600</xdr:colOff>
      <xdr:row>51</xdr:row>
      <xdr:rowOff>127000</xdr:rowOff>
    </xdr:to>
    <xdr:sp macro="" textlink="">
      <xdr:nvSpPr>
        <xdr:cNvPr id="19808"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9672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101600</xdr:rowOff>
    </xdr:from>
    <xdr:to>
      <xdr:col>4</xdr:col>
      <xdr:colOff>609600</xdr:colOff>
      <xdr:row>51</xdr:row>
      <xdr:rowOff>76200</xdr:rowOff>
    </xdr:to>
    <xdr:sp macro="" textlink="">
      <xdr:nvSpPr>
        <xdr:cNvPr id="19809"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9621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152400</xdr:rowOff>
    </xdr:from>
    <xdr:to>
      <xdr:col>4</xdr:col>
      <xdr:colOff>609600</xdr:colOff>
      <xdr:row>51</xdr:row>
      <xdr:rowOff>127000</xdr:rowOff>
    </xdr:to>
    <xdr:sp macro="" textlink="">
      <xdr:nvSpPr>
        <xdr:cNvPr id="19810"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9672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811" name="Text Box 6">
          <a:extLst>
            <a:ext uri="{FF2B5EF4-FFF2-40B4-BE49-F238E27FC236}">
              <a16:creationId xmlns:a16="http://schemas.microsoft.com/office/drawing/2014/main" xmlns="" id="{00000000-0008-0000-0100-0000634D0000}"/>
            </a:ext>
          </a:extLst>
        </xdr:cNvPr>
        <xdr:cNvSpPr txBox="1">
          <a:spLocks noChangeArrowheads="1"/>
        </xdr:cNvSpPr>
      </xdr:nvSpPr>
      <xdr:spPr bwMode="auto">
        <a:xfrm>
          <a:off x="3225800" y="1784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812" name="Text Box 10">
          <a:extLst>
            <a:ext uri="{FF2B5EF4-FFF2-40B4-BE49-F238E27FC236}">
              <a16:creationId xmlns:a16="http://schemas.microsoft.com/office/drawing/2014/main" xmlns="" id="{00000000-0008-0000-0100-0000644D0000}"/>
            </a:ext>
          </a:extLst>
        </xdr:cNvPr>
        <xdr:cNvSpPr txBox="1">
          <a:spLocks noChangeArrowheads="1"/>
        </xdr:cNvSpPr>
      </xdr:nvSpPr>
      <xdr:spPr bwMode="auto">
        <a:xfrm>
          <a:off x="3225800" y="1784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813" name="Text Box 6">
          <a:extLst>
            <a:ext uri="{FF2B5EF4-FFF2-40B4-BE49-F238E27FC236}">
              <a16:creationId xmlns:a16="http://schemas.microsoft.com/office/drawing/2014/main" xmlns="" id="{00000000-0008-0000-0100-0000654D0000}"/>
            </a:ext>
          </a:extLst>
        </xdr:cNvPr>
        <xdr:cNvSpPr txBox="1">
          <a:spLocks noChangeArrowheads="1"/>
        </xdr:cNvSpPr>
      </xdr:nvSpPr>
      <xdr:spPr bwMode="auto">
        <a:xfrm>
          <a:off x="3225800" y="1779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814" name="Text Box 10">
          <a:extLst>
            <a:ext uri="{FF2B5EF4-FFF2-40B4-BE49-F238E27FC236}">
              <a16:creationId xmlns:a16="http://schemas.microsoft.com/office/drawing/2014/main" xmlns="" id="{00000000-0008-0000-0100-0000664D0000}"/>
            </a:ext>
          </a:extLst>
        </xdr:cNvPr>
        <xdr:cNvSpPr txBox="1">
          <a:spLocks noChangeArrowheads="1"/>
        </xdr:cNvSpPr>
      </xdr:nvSpPr>
      <xdr:spPr bwMode="auto">
        <a:xfrm>
          <a:off x="3225800" y="1784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152400</xdr:rowOff>
    </xdr:from>
    <xdr:to>
      <xdr:col>4</xdr:col>
      <xdr:colOff>609600</xdr:colOff>
      <xdr:row>51</xdr:row>
      <xdr:rowOff>127000</xdr:rowOff>
    </xdr:to>
    <xdr:sp macro="" textlink="">
      <xdr:nvSpPr>
        <xdr:cNvPr id="19815"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9672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152400</xdr:rowOff>
    </xdr:from>
    <xdr:to>
      <xdr:col>4</xdr:col>
      <xdr:colOff>609600</xdr:colOff>
      <xdr:row>51</xdr:row>
      <xdr:rowOff>127000</xdr:rowOff>
    </xdr:to>
    <xdr:sp macro="" textlink="">
      <xdr:nvSpPr>
        <xdr:cNvPr id="19816"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9672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101600</xdr:rowOff>
    </xdr:from>
    <xdr:to>
      <xdr:col>4</xdr:col>
      <xdr:colOff>609600</xdr:colOff>
      <xdr:row>51</xdr:row>
      <xdr:rowOff>76200</xdr:rowOff>
    </xdr:to>
    <xdr:sp macro="" textlink="">
      <xdr:nvSpPr>
        <xdr:cNvPr id="19817"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9621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152400</xdr:rowOff>
    </xdr:from>
    <xdr:to>
      <xdr:col>4</xdr:col>
      <xdr:colOff>609600</xdr:colOff>
      <xdr:row>51</xdr:row>
      <xdr:rowOff>127000</xdr:rowOff>
    </xdr:to>
    <xdr:sp macro="" textlink="">
      <xdr:nvSpPr>
        <xdr:cNvPr id="19818"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9672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152400</xdr:rowOff>
    </xdr:from>
    <xdr:to>
      <xdr:col>4</xdr:col>
      <xdr:colOff>609600</xdr:colOff>
      <xdr:row>51</xdr:row>
      <xdr:rowOff>127000</xdr:rowOff>
    </xdr:to>
    <xdr:sp macro="" textlink="">
      <xdr:nvSpPr>
        <xdr:cNvPr id="19819"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9672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152400</xdr:rowOff>
    </xdr:from>
    <xdr:to>
      <xdr:col>4</xdr:col>
      <xdr:colOff>609600</xdr:colOff>
      <xdr:row>51</xdr:row>
      <xdr:rowOff>127000</xdr:rowOff>
    </xdr:to>
    <xdr:sp macro="" textlink="">
      <xdr:nvSpPr>
        <xdr:cNvPr id="19820"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9672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101600</xdr:rowOff>
    </xdr:from>
    <xdr:to>
      <xdr:col>4</xdr:col>
      <xdr:colOff>609600</xdr:colOff>
      <xdr:row>51</xdr:row>
      <xdr:rowOff>76200</xdr:rowOff>
    </xdr:to>
    <xdr:sp macro="" textlink="">
      <xdr:nvSpPr>
        <xdr:cNvPr id="19821"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9621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152400</xdr:rowOff>
    </xdr:from>
    <xdr:to>
      <xdr:col>4</xdr:col>
      <xdr:colOff>609600</xdr:colOff>
      <xdr:row>51</xdr:row>
      <xdr:rowOff>127000</xdr:rowOff>
    </xdr:to>
    <xdr:sp macro="" textlink="">
      <xdr:nvSpPr>
        <xdr:cNvPr id="19822"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9672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101600</xdr:rowOff>
    </xdr:from>
    <xdr:to>
      <xdr:col>4</xdr:col>
      <xdr:colOff>609600</xdr:colOff>
      <xdr:row>51</xdr:row>
      <xdr:rowOff>76200</xdr:rowOff>
    </xdr:to>
    <xdr:sp macro="" textlink="">
      <xdr:nvSpPr>
        <xdr:cNvPr id="19823"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9621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152400</xdr:rowOff>
    </xdr:from>
    <xdr:to>
      <xdr:col>4</xdr:col>
      <xdr:colOff>609600</xdr:colOff>
      <xdr:row>51</xdr:row>
      <xdr:rowOff>127000</xdr:rowOff>
    </xdr:to>
    <xdr:sp macro="" textlink="">
      <xdr:nvSpPr>
        <xdr:cNvPr id="19824"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9672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152400</xdr:rowOff>
    </xdr:from>
    <xdr:to>
      <xdr:col>4</xdr:col>
      <xdr:colOff>609600</xdr:colOff>
      <xdr:row>51</xdr:row>
      <xdr:rowOff>127000</xdr:rowOff>
    </xdr:to>
    <xdr:sp macro="" textlink="">
      <xdr:nvSpPr>
        <xdr:cNvPr id="19825"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9672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152400</xdr:rowOff>
    </xdr:from>
    <xdr:to>
      <xdr:col>4</xdr:col>
      <xdr:colOff>609600</xdr:colOff>
      <xdr:row>51</xdr:row>
      <xdr:rowOff>127000</xdr:rowOff>
    </xdr:to>
    <xdr:sp macro="" textlink="">
      <xdr:nvSpPr>
        <xdr:cNvPr id="19826"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9672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101600</xdr:rowOff>
    </xdr:from>
    <xdr:to>
      <xdr:col>4</xdr:col>
      <xdr:colOff>609600</xdr:colOff>
      <xdr:row>51</xdr:row>
      <xdr:rowOff>76200</xdr:rowOff>
    </xdr:to>
    <xdr:sp macro="" textlink="">
      <xdr:nvSpPr>
        <xdr:cNvPr id="19827"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9621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152400</xdr:rowOff>
    </xdr:from>
    <xdr:to>
      <xdr:col>4</xdr:col>
      <xdr:colOff>609600</xdr:colOff>
      <xdr:row>51</xdr:row>
      <xdr:rowOff>127000</xdr:rowOff>
    </xdr:to>
    <xdr:sp macro="" textlink="">
      <xdr:nvSpPr>
        <xdr:cNvPr id="19828"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9672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152400</xdr:rowOff>
    </xdr:from>
    <xdr:to>
      <xdr:col>4</xdr:col>
      <xdr:colOff>609600</xdr:colOff>
      <xdr:row>51</xdr:row>
      <xdr:rowOff>127000</xdr:rowOff>
    </xdr:to>
    <xdr:sp macro="" textlink="">
      <xdr:nvSpPr>
        <xdr:cNvPr id="19829"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9672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152400</xdr:rowOff>
    </xdr:from>
    <xdr:to>
      <xdr:col>4</xdr:col>
      <xdr:colOff>609600</xdr:colOff>
      <xdr:row>51</xdr:row>
      <xdr:rowOff>127000</xdr:rowOff>
    </xdr:to>
    <xdr:sp macro="" textlink="">
      <xdr:nvSpPr>
        <xdr:cNvPr id="19830"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9672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101600</xdr:rowOff>
    </xdr:from>
    <xdr:to>
      <xdr:col>4</xdr:col>
      <xdr:colOff>609600</xdr:colOff>
      <xdr:row>51</xdr:row>
      <xdr:rowOff>76200</xdr:rowOff>
    </xdr:to>
    <xdr:sp macro="" textlink="">
      <xdr:nvSpPr>
        <xdr:cNvPr id="19831"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9621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152400</xdr:rowOff>
    </xdr:from>
    <xdr:to>
      <xdr:col>4</xdr:col>
      <xdr:colOff>609600</xdr:colOff>
      <xdr:row>51</xdr:row>
      <xdr:rowOff>127000</xdr:rowOff>
    </xdr:to>
    <xdr:sp macro="" textlink="">
      <xdr:nvSpPr>
        <xdr:cNvPr id="19832"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9672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152400</xdr:rowOff>
    </xdr:from>
    <xdr:to>
      <xdr:col>4</xdr:col>
      <xdr:colOff>609600</xdr:colOff>
      <xdr:row>51</xdr:row>
      <xdr:rowOff>127000</xdr:rowOff>
    </xdr:to>
    <xdr:sp macro="" textlink="">
      <xdr:nvSpPr>
        <xdr:cNvPr id="19833"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9672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152400</xdr:rowOff>
    </xdr:from>
    <xdr:to>
      <xdr:col>4</xdr:col>
      <xdr:colOff>609600</xdr:colOff>
      <xdr:row>51</xdr:row>
      <xdr:rowOff>127000</xdr:rowOff>
    </xdr:to>
    <xdr:sp macro="" textlink="">
      <xdr:nvSpPr>
        <xdr:cNvPr id="19834"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9672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101600</xdr:rowOff>
    </xdr:from>
    <xdr:to>
      <xdr:col>4</xdr:col>
      <xdr:colOff>609600</xdr:colOff>
      <xdr:row>51</xdr:row>
      <xdr:rowOff>76200</xdr:rowOff>
    </xdr:to>
    <xdr:sp macro="" textlink="">
      <xdr:nvSpPr>
        <xdr:cNvPr id="19835"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9621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152400</xdr:rowOff>
    </xdr:from>
    <xdr:to>
      <xdr:col>4</xdr:col>
      <xdr:colOff>609600</xdr:colOff>
      <xdr:row>51</xdr:row>
      <xdr:rowOff>127000</xdr:rowOff>
    </xdr:to>
    <xdr:sp macro="" textlink="">
      <xdr:nvSpPr>
        <xdr:cNvPr id="19836"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9672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101600</xdr:rowOff>
    </xdr:from>
    <xdr:to>
      <xdr:col>4</xdr:col>
      <xdr:colOff>609600</xdr:colOff>
      <xdr:row>51</xdr:row>
      <xdr:rowOff>76200</xdr:rowOff>
    </xdr:to>
    <xdr:sp macro="" textlink="">
      <xdr:nvSpPr>
        <xdr:cNvPr id="19837"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9621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152400</xdr:rowOff>
    </xdr:from>
    <xdr:to>
      <xdr:col>4</xdr:col>
      <xdr:colOff>609600</xdr:colOff>
      <xdr:row>51</xdr:row>
      <xdr:rowOff>127000</xdr:rowOff>
    </xdr:to>
    <xdr:sp macro="" textlink="">
      <xdr:nvSpPr>
        <xdr:cNvPr id="19838"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9672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19839" name="Text Box 6">
          <a:extLst>
            <a:ext uri="{FF2B5EF4-FFF2-40B4-BE49-F238E27FC236}">
              <a16:creationId xmlns:a16="http://schemas.microsoft.com/office/drawing/2014/main" xmlns="" id="{00000000-0008-0000-0100-00007F4D0000}"/>
            </a:ext>
          </a:extLst>
        </xdr:cNvPr>
        <xdr:cNvSpPr txBox="1">
          <a:spLocks noChangeArrowheads="1"/>
        </xdr:cNvSpPr>
      </xdr:nvSpPr>
      <xdr:spPr bwMode="auto">
        <a:xfrm>
          <a:off x="3225800" y="19951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19840" name="Text Box 10">
          <a:extLst>
            <a:ext uri="{FF2B5EF4-FFF2-40B4-BE49-F238E27FC236}">
              <a16:creationId xmlns:a16="http://schemas.microsoft.com/office/drawing/2014/main" xmlns="" id="{00000000-0008-0000-0100-0000804D0000}"/>
            </a:ext>
          </a:extLst>
        </xdr:cNvPr>
        <xdr:cNvSpPr txBox="1">
          <a:spLocks noChangeArrowheads="1"/>
        </xdr:cNvSpPr>
      </xdr:nvSpPr>
      <xdr:spPr bwMode="auto">
        <a:xfrm>
          <a:off x="3225800" y="19951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101600</xdr:rowOff>
    </xdr:from>
    <xdr:to>
      <xdr:col>4</xdr:col>
      <xdr:colOff>609600</xdr:colOff>
      <xdr:row>37</xdr:row>
      <xdr:rowOff>76200</xdr:rowOff>
    </xdr:to>
    <xdr:sp macro="" textlink="">
      <xdr:nvSpPr>
        <xdr:cNvPr id="19841" name="Text Box 6">
          <a:extLst>
            <a:ext uri="{FF2B5EF4-FFF2-40B4-BE49-F238E27FC236}">
              <a16:creationId xmlns:a16="http://schemas.microsoft.com/office/drawing/2014/main" xmlns="" id="{00000000-0008-0000-0100-0000814D0000}"/>
            </a:ext>
          </a:extLst>
        </xdr:cNvPr>
        <xdr:cNvSpPr txBox="1">
          <a:spLocks noChangeArrowheads="1"/>
        </xdr:cNvSpPr>
      </xdr:nvSpPr>
      <xdr:spPr bwMode="auto">
        <a:xfrm>
          <a:off x="3225800" y="199009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19842" name="Text Box 10">
          <a:extLst>
            <a:ext uri="{FF2B5EF4-FFF2-40B4-BE49-F238E27FC236}">
              <a16:creationId xmlns:a16="http://schemas.microsoft.com/office/drawing/2014/main" xmlns="" id="{00000000-0008-0000-0100-0000824D0000}"/>
            </a:ext>
          </a:extLst>
        </xdr:cNvPr>
        <xdr:cNvSpPr txBox="1">
          <a:spLocks noChangeArrowheads="1"/>
        </xdr:cNvSpPr>
      </xdr:nvSpPr>
      <xdr:spPr bwMode="auto">
        <a:xfrm>
          <a:off x="3225800" y="19951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152400</xdr:rowOff>
    </xdr:from>
    <xdr:to>
      <xdr:col>4</xdr:col>
      <xdr:colOff>609600</xdr:colOff>
      <xdr:row>51</xdr:row>
      <xdr:rowOff>127000</xdr:rowOff>
    </xdr:to>
    <xdr:sp macro="" textlink="">
      <xdr:nvSpPr>
        <xdr:cNvPr id="19843"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9672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152400</xdr:rowOff>
    </xdr:from>
    <xdr:to>
      <xdr:col>4</xdr:col>
      <xdr:colOff>609600</xdr:colOff>
      <xdr:row>51</xdr:row>
      <xdr:rowOff>127000</xdr:rowOff>
    </xdr:to>
    <xdr:sp macro="" textlink="">
      <xdr:nvSpPr>
        <xdr:cNvPr id="19844"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9672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101600</xdr:rowOff>
    </xdr:from>
    <xdr:to>
      <xdr:col>4</xdr:col>
      <xdr:colOff>609600</xdr:colOff>
      <xdr:row>51</xdr:row>
      <xdr:rowOff>76200</xdr:rowOff>
    </xdr:to>
    <xdr:sp macro="" textlink="">
      <xdr:nvSpPr>
        <xdr:cNvPr id="19845"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9621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152400</xdr:rowOff>
    </xdr:from>
    <xdr:to>
      <xdr:col>4</xdr:col>
      <xdr:colOff>609600</xdr:colOff>
      <xdr:row>51</xdr:row>
      <xdr:rowOff>127000</xdr:rowOff>
    </xdr:to>
    <xdr:sp macro="" textlink="">
      <xdr:nvSpPr>
        <xdr:cNvPr id="19846"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9672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19847" name="Text Box 6">
          <a:extLst>
            <a:ext uri="{FF2B5EF4-FFF2-40B4-BE49-F238E27FC236}">
              <a16:creationId xmlns:a16="http://schemas.microsoft.com/office/drawing/2014/main" xmlns="" id="{00000000-0008-0000-0100-0000874D0000}"/>
            </a:ext>
          </a:extLst>
        </xdr:cNvPr>
        <xdr:cNvSpPr txBox="1">
          <a:spLocks noChangeArrowheads="1"/>
        </xdr:cNvSpPr>
      </xdr:nvSpPr>
      <xdr:spPr bwMode="auto">
        <a:xfrm>
          <a:off x="3225800" y="19951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19848" name="Text Box 10">
          <a:extLst>
            <a:ext uri="{FF2B5EF4-FFF2-40B4-BE49-F238E27FC236}">
              <a16:creationId xmlns:a16="http://schemas.microsoft.com/office/drawing/2014/main" xmlns="" id="{00000000-0008-0000-0100-0000884D0000}"/>
            </a:ext>
          </a:extLst>
        </xdr:cNvPr>
        <xdr:cNvSpPr txBox="1">
          <a:spLocks noChangeArrowheads="1"/>
        </xdr:cNvSpPr>
      </xdr:nvSpPr>
      <xdr:spPr bwMode="auto">
        <a:xfrm>
          <a:off x="3225800" y="19951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101600</xdr:rowOff>
    </xdr:from>
    <xdr:to>
      <xdr:col>4</xdr:col>
      <xdr:colOff>609600</xdr:colOff>
      <xdr:row>37</xdr:row>
      <xdr:rowOff>76200</xdr:rowOff>
    </xdr:to>
    <xdr:sp macro="" textlink="">
      <xdr:nvSpPr>
        <xdr:cNvPr id="19849" name="Text Box 6">
          <a:extLst>
            <a:ext uri="{FF2B5EF4-FFF2-40B4-BE49-F238E27FC236}">
              <a16:creationId xmlns:a16="http://schemas.microsoft.com/office/drawing/2014/main" xmlns="" id="{00000000-0008-0000-0100-0000894D0000}"/>
            </a:ext>
          </a:extLst>
        </xdr:cNvPr>
        <xdr:cNvSpPr txBox="1">
          <a:spLocks noChangeArrowheads="1"/>
        </xdr:cNvSpPr>
      </xdr:nvSpPr>
      <xdr:spPr bwMode="auto">
        <a:xfrm>
          <a:off x="3225800" y="199009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19850" name="Text Box 10">
          <a:extLst>
            <a:ext uri="{FF2B5EF4-FFF2-40B4-BE49-F238E27FC236}">
              <a16:creationId xmlns:a16="http://schemas.microsoft.com/office/drawing/2014/main" xmlns="" id="{00000000-0008-0000-0100-00008A4D0000}"/>
            </a:ext>
          </a:extLst>
        </xdr:cNvPr>
        <xdr:cNvSpPr txBox="1">
          <a:spLocks noChangeArrowheads="1"/>
        </xdr:cNvSpPr>
      </xdr:nvSpPr>
      <xdr:spPr bwMode="auto">
        <a:xfrm>
          <a:off x="3225800" y="19951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19851" name="Text Box 6">
          <a:extLst>
            <a:ext uri="{FF2B5EF4-FFF2-40B4-BE49-F238E27FC236}">
              <a16:creationId xmlns:a16="http://schemas.microsoft.com/office/drawing/2014/main" xmlns="" id="{00000000-0008-0000-0100-00008B4D0000}"/>
            </a:ext>
          </a:extLst>
        </xdr:cNvPr>
        <xdr:cNvSpPr txBox="1">
          <a:spLocks noChangeArrowheads="1"/>
        </xdr:cNvSpPr>
      </xdr:nvSpPr>
      <xdr:spPr bwMode="auto">
        <a:xfrm>
          <a:off x="3225800" y="19951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19852" name="Text Box 10">
          <a:extLst>
            <a:ext uri="{FF2B5EF4-FFF2-40B4-BE49-F238E27FC236}">
              <a16:creationId xmlns:a16="http://schemas.microsoft.com/office/drawing/2014/main" xmlns="" id="{00000000-0008-0000-0100-00008C4D0000}"/>
            </a:ext>
          </a:extLst>
        </xdr:cNvPr>
        <xdr:cNvSpPr txBox="1">
          <a:spLocks noChangeArrowheads="1"/>
        </xdr:cNvSpPr>
      </xdr:nvSpPr>
      <xdr:spPr bwMode="auto">
        <a:xfrm>
          <a:off x="3225800" y="19951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101600</xdr:rowOff>
    </xdr:from>
    <xdr:to>
      <xdr:col>4</xdr:col>
      <xdr:colOff>609600</xdr:colOff>
      <xdr:row>37</xdr:row>
      <xdr:rowOff>76200</xdr:rowOff>
    </xdr:to>
    <xdr:sp macro="" textlink="">
      <xdr:nvSpPr>
        <xdr:cNvPr id="19853" name="Text Box 6">
          <a:extLst>
            <a:ext uri="{FF2B5EF4-FFF2-40B4-BE49-F238E27FC236}">
              <a16:creationId xmlns:a16="http://schemas.microsoft.com/office/drawing/2014/main" xmlns="" id="{00000000-0008-0000-0100-00008D4D0000}"/>
            </a:ext>
          </a:extLst>
        </xdr:cNvPr>
        <xdr:cNvSpPr txBox="1">
          <a:spLocks noChangeArrowheads="1"/>
        </xdr:cNvSpPr>
      </xdr:nvSpPr>
      <xdr:spPr bwMode="auto">
        <a:xfrm>
          <a:off x="3225800" y="199009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19854" name="Text Box 10">
          <a:extLst>
            <a:ext uri="{FF2B5EF4-FFF2-40B4-BE49-F238E27FC236}">
              <a16:creationId xmlns:a16="http://schemas.microsoft.com/office/drawing/2014/main" xmlns="" id="{00000000-0008-0000-0100-00008E4D0000}"/>
            </a:ext>
          </a:extLst>
        </xdr:cNvPr>
        <xdr:cNvSpPr txBox="1">
          <a:spLocks noChangeArrowheads="1"/>
        </xdr:cNvSpPr>
      </xdr:nvSpPr>
      <xdr:spPr bwMode="auto">
        <a:xfrm>
          <a:off x="3225800" y="19951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101600</xdr:rowOff>
    </xdr:from>
    <xdr:to>
      <xdr:col>4</xdr:col>
      <xdr:colOff>609600</xdr:colOff>
      <xdr:row>37</xdr:row>
      <xdr:rowOff>76200</xdr:rowOff>
    </xdr:to>
    <xdr:sp macro="" textlink="">
      <xdr:nvSpPr>
        <xdr:cNvPr id="19855" name="Text Box 6">
          <a:extLst>
            <a:ext uri="{FF2B5EF4-FFF2-40B4-BE49-F238E27FC236}">
              <a16:creationId xmlns:a16="http://schemas.microsoft.com/office/drawing/2014/main" xmlns="" id="{00000000-0008-0000-0100-00008F4D0000}"/>
            </a:ext>
          </a:extLst>
        </xdr:cNvPr>
        <xdr:cNvSpPr txBox="1">
          <a:spLocks noChangeArrowheads="1"/>
        </xdr:cNvSpPr>
      </xdr:nvSpPr>
      <xdr:spPr bwMode="auto">
        <a:xfrm>
          <a:off x="3225800" y="199009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19856" name="Text Box 10">
          <a:extLst>
            <a:ext uri="{FF2B5EF4-FFF2-40B4-BE49-F238E27FC236}">
              <a16:creationId xmlns:a16="http://schemas.microsoft.com/office/drawing/2014/main" xmlns="" id="{00000000-0008-0000-0100-0000904D0000}"/>
            </a:ext>
          </a:extLst>
        </xdr:cNvPr>
        <xdr:cNvSpPr txBox="1">
          <a:spLocks noChangeArrowheads="1"/>
        </xdr:cNvSpPr>
      </xdr:nvSpPr>
      <xdr:spPr bwMode="auto">
        <a:xfrm>
          <a:off x="3225800" y="19951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19857" name="Text Box 6">
          <a:extLst>
            <a:ext uri="{FF2B5EF4-FFF2-40B4-BE49-F238E27FC236}">
              <a16:creationId xmlns:a16="http://schemas.microsoft.com/office/drawing/2014/main" xmlns="" id="{00000000-0008-0000-0100-0000914D0000}"/>
            </a:ext>
          </a:extLst>
        </xdr:cNvPr>
        <xdr:cNvSpPr txBox="1">
          <a:spLocks noChangeArrowheads="1"/>
        </xdr:cNvSpPr>
      </xdr:nvSpPr>
      <xdr:spPr bwMode="auto">
        <a:xfrm>
          <a:off x="3225800" y="19951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19858" name="Text Box 10">
          <a:extLst>
            <a:ext uri="{FF2B5EF4-FFF2-40B4-BE49-F238E27FC236}">
              <a16:creationId xmlns:a16="http://schemas.microsoft.com/office/drawing/2014/main" xmlns="" id="{00000000-0008-0000-0100-0000924D0000}"/>
            </a:ext>
          </a:extLst>
        </xdr:cNvPr>
        <xdr:cNvSpPr txBox="1">
          <a:spLocks noChangeArrowheads="1"/>
        </xdr:cNvSpPr>
      </xdr:nvSpPr>
      <xdr:spPr bwMode="auto">
        <a:xfrm>
          <a:off x="3225800" y="19951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101600</xdr:rowOff>
    </xdr:from>
    <xdr:to>
      <xdr:col>4</xdr:col>
      <xdr:colOff>609600</xdr:colOff>
      <xdr:row>37</xdr:row>
      <xdr:rowOff>76200</xdr:rowOff>
    </xdr:to>
    <xdr:sp macro="" textlink="">
      <xdr:nvSpPr>
        <xdr:cNvPr id="19859" name="Text Box 6">
          <a:extLst>
            <a:ext uri="{FF2B5EF4-FFF2-40B4-BE49-F238E27FC236}">
              <a16:creationId xmlns:a16="http://schemas.microsoft.com/office/drawing/2014/main" xmlns="" id="{00000000-0008-0000-0100-0000934D0000}"/>
            </a:ext>
          </a:extLst>
        </xdr:cNvPr>
        <xdr:cNvSpPr txBox="1">
          <a:spLocks noChangeArrowheads="1"/>
        </xdr:cNvSpPr>
      </xdr:nvSpPr>
      <xdr:spPr bwMode="auto">
        <a:xfrm>
          <a:off x="3225800" y="199009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19860" name="Text Box 10">
          <a:extLst>
            <a:ext uri="{FF2B5EF4-FFF2-40B4-BE49-F238E27FC236}">
              <a16:creationId xmlns:a16="http://schemas.microsoft.com/office/drawing/2014/main" xmlns="" id="{00000000-0008-0000-0100-0000944D0000}"/>
            </a:ext>
          </a:extLst>
        </xdr:cNvPr>
        <xdr:cNvSpPr txBox="1">
          <a:spLocks noChangeArrowheads="1"/>
        </xdr:cNvSpPr>
      </xdr:nvSpPr>
      <xdr:spPr bwMode="auto">
        <a:xfrm>
          <a:off x="3225800" y="19951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19861" name="Text Box 6">
          <a:extLst>
            <a:ext uri="{FF2B5EF4-FFF2-40B4-BE49-F238E27FC236}">
              <a16:creationId xmlns:a16="http://schemas.microsoft.com/office/drawing/2014/main" xmlns="" id="{00000000-0008-0000-0100-0000954D0000}"/>
            </a:ext>
          </a:extLst>
        </xdr:cNvPr>
        <xdr:cNvSpPr txBox="1">
          <a:spLocks noChangeArrowheads="1"/>
        </xdr:cNvSpPr>
      </xdr:nvSpPr>
      <xdr:spPr bwMode="auto">
        <a:xfrm>
          <a:off x="3225800" y="19951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19862" name="Text Box 10">
          <a:extLst>
            <a:ext uri="{FF2B5EF4-FFF2-40B4-BE49-F238E27FC236}">
              <a16:creationId xmlns:a16="http://schemas.microsoft.com/office/drawing/2014/main" xmlns="" id="{00000000-0008-0000-0100-0000964D0000}"/>
            </a:ext>
          </a:extLst>
        </xdr:cNvPr>
        <xdr:cNvSpPr txBox="1">
          <a:spLocks noChangeArrowheads="1"/>
        </xdr:cNvSpPr>
      </xdr:nvSpPr>
      <xdr:spPr bwMode="auto">
        <a:xfrm>
          <a:off x="3225800" y="19951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101600</xdr:rowOff>
    </xdr:from>
    <xdr:to>
      <xdr:col>4</xdr:col>
      <xdr:colOff>609600</xdr:colOff>
      <xdr:row>37</xdr:row>
      <xdr:rowOff>76200</xdr:rowOff>
    </xdr:to>
    <xdr:sp macro="" textlink="">
      <xdr:nvSpPr>
        <xdr:cNvPr id="19863" name="Text Box 6">
          <a:extLst>
            <a:ext uri="{FF2B5EF4-FFF2-40B4-BE49-F238E27FC236}">
              <a16:creationId xmlns:a16="http://schemas.microsoft.com/office/drawing/2014/main" xmlns="" id="{00000000-0008-0000-0100-0000974D0000}"/>
            </a:ext>
          </a:extLst>
        </xdr:cNvPr>
        <xdr:cNvSpPr txBox="1">
          <a:spLocks noChangeArrowheads="1"/>
        </xdr:cNvSpPr>
      </xdr:nvSpPr>
      <xdr:spPr bwMode="auto">
        <a:xfrm>
          <a:off x="3225800" y="199009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19864" name="Text Box 10">
          <a:extLst>
            <a:ext uri="{FF2B5EF4-FFF2-40B4-BE49-F238E27FC236}">
              <a16:creationId xmlns:a16="http://schemas.microsoft.com/office/drawing/2014/main" xmlns="" id="{00000000-0008-0000-0100-0000984D0000}"/>
            </a:ext>
          </a:extLst>
        </xdr:cNvPr>
        <xdr:cNvSpPr txBox="1">
          <a:spLocks noChangeArrowheads="1"/>
        </xdr:cNvSpPr>
      </xdr:nvSpPr>
      <xdr:spPr bwMode="auto">
        <a:xfrm>
          <a:off x="3225800" y="19951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19865" name="Text Box 6">
          <a:extLst>
            <a:ext uri="{FF2B5EF4-FFF2-40B4-BE49-F238E27FC236}">
              <a16:creationId xmlns:a16="http://schemas.microsoft.com/office/drawing/2014/main" xmlns="" id="{00000000-0008-0000-0100-0000994D0000}"/>
            </a:ext>
          </a:extLst>
        </xdr:cNvPr>
        <xdr:cNvSpPr txBox="1">
          <a:spLocks noChangeArrowheads="1"/>
        </xdr:cNvSpPr>
      </xdr:nvSpPr>
      <xdr:spPr bwMode="auto">
        <a:xfrm>
          <a:off x="3225800" y="19951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19866" name="Text Box 10">
          <a:extLst>
            <a:ext uri="{FF2B5EF4-FFF2-40B4-BE49-F238E27FC236}">
              <a16:creationId xmlns:a16="http://schemas.microsoft.com/office/drawing/2014/main" xmlns="" id="{00000000-0008-0000-0100-00009A4D0000}"/>
            </a:ext>
          </a:extLst>
        </xdr:cNvPr>
        <xdr:cNvSpPr txBox="1">
          <a:spLocks noChangeArrowheads="1"/>
        </xdr:cNvSpPr>
      </xdr:nvSpPr>
      <xdr:spPr bwMode="auto">
        <a:xfrm>
          <a:off x="3225800" y="19951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101600</xdr:rowOff>
    </xdr:from>
    <xdr:to>
      <xdr:col>4</xdr:col>
      <xdr:colOff>609600</xdr:colOff>
      <xdr:row>37</xdr:row>
      <xdr:rowOff>76200</xdr:rowOff>
    </xdr:to>
    <xdr:sp macro="" textlink="">
      <xdr:nvSpPr>
        <xdr:cNvPr id="19867" name="Text Box 6">
          <a:extLst>
            <a:ext uri="{FF2B5EF4-FFF2-40B4-BE49-F238E27FC236}">
              <a16:creationId xmlns:a16="http://schemas.microsoft.com/office/drawing/2014/main" xmlns="" id="{00000000-0008-0000-0100-00009B4D0000}"/>
            </a:ext>
          </a:extLst>
        </xdr:cNvPr>
        <xdr:cNvSpPr txBox="1">
          <a:spLocks noChangeArrowheads="1"/>
        </xdr:cNvSpPr>
      </xdr:nvSpPr>
      <xdr:spPr bwMode="auto">
        <a:xfrm>
          <a:off x="3225800" y="199009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19868" name="Text Box 10">
          <a:extLst>
            <a:ext uri="{FF2B5EF4-FFF2-40B4-BE49-F238E27FC236}">
              <a16:creationId xmlns:a16="http://schemas.microsoft.com/office/drawing/2014/main" xmlns="" id="{00000000-0008-0000-0100-00009C4D0000}"/>
            </a:ext>
          </a:extLst>
        </xdr:cNvPr>
        <xdr:cNvSpPr txBox="1">
          <a:spLocks noChangeArrowheads="1"/>
        </xdr:cNvSpPr>
      </xdr:nvSpPr>
      <xdr:spPr bwMode="auto">
        <a:xfrm>
          <a:off x="3225800" y="19951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101600</xdr:rowOff>
    </xdr:from>
    <xdr:to>
      <xdr:col>4</xdr:col>
      <xdr:colOff>609600</xdr:colOff>
      <xdr:row>37</xdr:row>
      <xdr:rowOff>76200</xdr:rowOff>
    </xdr:to>
    <xdr:sp macro="" textlink="">
      <xdr:nvSpPr>
        <xdr:cNvPr id="19869" name="Text Box 6">
          <a:extLst>
            <a:ext uri="{FF2B5EF4-FFF2-40B4-BE49-F238E27FC236}">
              <a16:creationId xmlns:a16="http://schemas.microsoft.com/office/drawing/2014/main" xmlns="" id="{00000000-0008-0000-0100-00009D4D0000}"/>
            </a:ext>
          </a:extLst>
        </xdr:cNvPr>
        <xdr:cNvSpPr txBox="1">
          <a:spLocks noChangeArrowheads="1"/>
        </xdr:cNvSpPr>
      </xdr:nvSpPr>
      <xdr:spPr bwMode="auto">
        <a:xfrm>
          <a:off x="3225800" y="199009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19870" name="Text Box 10">
          <a:extLst>
            <a:ext uri="{FF2B5EF4-FFF2-40B4-BE49-F238E27FC236}">
              <a16:creationId xmlns:a16="http://schemas.microsoft.com/office/drawing/2014/main" xmlns="" id="{00000000-0008-0000-0100-00009E4D0000}"/>
            </a:ext>
          </a:extLst>
        </xdr:cNvPr>
        <xdr:cNvSpPr txBox="1">
          <a:spLocks noChangeArrowheads="1"/>
        </xdr:cNvSpPr>
      </xdr:nvSpPr>
      <xdr:spPr bwMode="auto">
        <a:xfrm>
          <a:off x="3225800" y="19951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0</xdr:rowOff>
    </xdr:from>
    <xdr:to>
      <xdr:col>4</xdr:col>
      <xdr:colOff>609600</xdr:colOff>
      <xdr:row>31</xdr:row>
      <xdr:rowOff>292100</xdr:rowOff>
    </xdr:to>
    <xdr:sp macro="" textlink="">
      <xdr:nvSpPr>
        <xdr:cNvPr id="19871" name="Text Box 6">
          <a:extLst>
            <a:ext uri="{FF2B5EF4-FFF2-40B4-BE49-F238E27FC236}">
              <a16:creationId xmlns:a16="http://schemas.microsoft.com/office/drawing/2014/main" xmlns="" id="{00000000-0008-0000-0100-00009F4D0000}"/>
            </a:ext>
          </a:extLst>
        </xdr:cNvPr>
        <xdr:cNvSpPr txBox="1">
          <a:spLocks noChangeArrowheads="1"/>
        </xdr:cNvSpPr>
      </xdr:nvSpPr>
      <xdr:spPr bwMode="auto">
        <a:xfrm>
          <a:off x="3225800" y="2023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0</xdr:rowOff>
    </xdr:from>
    <xdr:to>
      <xdr:col>4</xdr:col>
      <xdr:colOff>609600</xdr:colOff>
      <xdr:row>31</xdr:row>
      <xdr:rowOff>292100</xdr:rowOff>
    </xdr:to>
    <xdr:sp macro="" textlink="">
      <xdr:nvSpPr>
        <xdr:cNvPr id="19872" name="Text Box 10">
          <a:extLst>
            <a:ext uri="{FF2B5EF4-FFF2-40B4-BE49-F238E27FC236}">
              <a16:creationId xmlns:a16="http://schemas.microsoft.com/office/drawing/2014/main" xmlns="" id="{00000000-0008-0000-0100-0000A04D0000}"/>
            </a:ext>
          </a:extLst>
        </xdr:cNvPr>
        <xdr:cNvSpPr txBox="1">
          <a:spLocks noChangeArrowheads="1"/>
        </xdr:cNvSpPr>
      </xdr:nvSpPr>
      <xdr:spPr bwMode="auto">
        <a:xfrm>
          <a:off x="3225800" y="2023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0</xdr:rowOff>
    </xdr:from>
    <xdr:to>
      <xdr:col>4</xdr:col>
      <xdr:colOff>609600</xdr:colOff>
      <xdr:row>31</xdr:row>
      <xdr:rowOff>292100</xdr:rowOff>
    </xdr:to>
    <xdr:sp macro="" textlink="">
      <xdr:nvSpPr>
        <xdr:cNvPr id="19873" name="Text Box 6">
          <a:extLst>
            <a:ext uri="{FF2B5EF4-FFF2-40B4-BE49-F238E27FC236}">
              <a16:creationId xmlns:a16="http://schemas.microsoft.com/office/drawing/2014/main" xmlns="" id="{00000000-0008-0000-0100-0000A14D0000}"/>
            </a:ext>
          </a:extLst>
        </xdr:cNvPr>
        <xdr:cNvSpPr txBox="1">
          <a:spLocks noChangeArrowheads="1"/>
        </xdr:cNvSpPr>
      </xdr:nvSpPr>
      <xdr:spPr bwMode="auto">
        <a:xfrm>
          <a:off x="3225800" y="20180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0</xdr:rowOff>
    </xdr:from>
    <xdr:to>
      <xdr:col>4</xdr:col>
      <xdr:colOff>609600</xdr:colOff>
      <xdr:row>31</xdr:row>
      <xdr:rowOff>292100</xdr:rowOff>
    </xdr:to>
    <xdr:sp macro="" textlink="">
      <xdr:nvSpPr>
        <xdr:cNvPr id="19874" name="Text Box 10">
          <a:extLst>
            <a:ext uri="{FF2B5EF4-FFF2-40B4-BE49-F238E27FC236}">
              <a16:creationId xmlns:a16="http://schemas.microsoft.com/office/drawing/2014/main" xmlns="" id="{00000000-0008-0000-0100-0000A24D0000}"/>
            </a:ext>
          </a:extLst>
        </xdr:cNvPr>
        <xdr:cNvSpPr txBox="1">
          <a:spLocks noChangeArrowheads="1"/>
        </xdr:cNvSpPr>
      </xdr:nvSpPr>
      <xdr:spPr bwMode="auto">
        <a:xfrm>
          <a:off x="3225800" y="2023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19875" name="Text Box 6">
          <a:extLst>
            <a:ext uri="{FF2B5EF4-FFF2-40B4-BE49-F238E27FC236}">
              <a16:creationId xmlns:a16="http://schemas.microsoft.com/office/drawing/2014/main" xmlns="" id="{00000000-0008-0000-0100-0000A34D0000}"/>
            </a:ext>
          </a:extLst>
        </xdr:cNvPr>
        <xdr:cNvSpPr txBox="1">
          <a:spLocks noChangeArrowheads="1"/>
        </xdr:cNvSpPr>
      </xdr:nvSpPr>
      <xdr:spPr bwMode="auto">
        <a:xfrm>
          <a:off x="3225800" y="19951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19876" name="Text Box 10">
          <a:extLst>
            <a:ext uri="{FF2B5EF4-FFF2-40B4-BE49-F238E27FC236}">
              <a16:creationId xmlns:a16="http://schemas.microsoft.com/office/drawing/2014/main" xmlns="" id="{00000000-0008-0000-0100-0000A44D0000}"/>
            </a:ext>
          </a:extLst>
        </xdr:cNvPr>
        <xdr:cNvSpPr txBox="1">
          <a:spLocks noChangeArrowheads="1"/>
        </xdr:cNvSpPr>
      </xdr:nvSpPr>
      <xdr:spPr bwMode="auto">
        <a:xfrm>
          <a:off x="3225800" y="19951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101600</xdr:rowOff>
    </xdr:from>
    <xdr:to>
      <xdr:col>4</xdr:col>
      <xdr:colOff>609600</xdr:colOff>
      <xdr:row>37</xdr:row>
      <xdr:rowOff>76200</xdr:rowOff>
    </xdr:to>
    <xdr:sp macro="" textlink="">
      <xdr:nvSpPr>
        <xdr:cNvPr id="19877" name="Text Box 6">
          <a:extLst>
            <a:ext uri="{FF2B5EF4-FFF2-40B4-BE49-F238E27FC236}">
              <a16:creationId xmlns:a16="http://schemas.microsoft.com/office/drawing/2014/main" xmlns="" id="{00000000-0008-0000-0100-0000A54D0000}"/>
            </a:ext>
          </a:extLst>
        </xdr:cNvPr>
        <xdr:cNvSpPr txBox="1">
          <a:spLocks noChangeArrowheads="1"/>
        </xdr:cNvSpPr>
      </xdr:nvSpPr>
      <xdr:spPr bwMode="auto">
        <a:xfrm>
          <a:off x="3225800" y="199009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19878" name="Text Box 10">
          <a:extLst>
            <a:ext uri="{FF2B5EF4-FFF2-40B4-BE49-F238E27FC236}">
              <a16:creationId xmlns:a16="http://schemas.microsoft.com/office/drawing/2014/main" xmlns="" id="{00000000-0008-0000-0100-0000A64D0000}"/>
            </a:ext>
          </a:extLst>
        </xdr:cNvPr>
        <xdr:cNvSpPr txBox="1">
          <a:spLocks noChangeArrowheads="1"/>
        </xdr:cNvSpPr>
      </xdr:nvSpPr>
      <xdr:spPr bwMode="auto">
        <a:xfrm>
          <a:off x="3225800" y="19951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0</xdr:rowOff>
    </xdr:from>
    <xdr:to>
      <xdr:col>4</xdr:col>
      <xdr:colOff>609600</xdr:colOff>
      <xdr:row>31</xdr:row>
      <xdr:rowOff>292100</xdr:rowOff>
    </xdr:to>
    <xdr:sp macro="" textlink="">
      <xdr:nvSpPr>
        <xdr:cNvPr id="19879" name="Text Box 6">
          <a:extLst>
            <a:ext uri="{FF2B5EF4-FFF2-40B4-BE49-F238E27FC236}">
              <a16:creationId xmlns:a16="http://schemas.microsoft.com/office/drawing/2014/main" xmlns="" id="{00000000-0008-0000-0100-0000A74D0000}"/>
            </a:ext>
          </a:extLst>
        </xdr:cNvPr>
        <xdr:cNvSpPr txBox="1">
          <a:spLocks noChangeArrowheads="1"/>
        </xdr:cNvSpPr>
      </xdr:nvSpPr>
      <xdr:spPr bwMode="auto">
        <a:xfrm>
          <a:off x="3225800" y="2023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0</xdr:rowOff>
    </xdr:from>
    <xdr:to>
      <xdr:col>4</xdr:col>
      <xdr:colOff>609600</xdr:colOff>
      <xdr:row>31</xdr:row>
      <xdr:rowOff>292100</xdr:rowOff>
    </xdr:to>
    <xdr:sp macro="" textlink="">
      <xdr:nvSpPr>
        <xdr:cNvPr id="19880" name="Text Box 10">
          <a:extLst>
            <a:ext uri="{FF2B5EF4-FFF2-40B4-BE49-F238E27FC236}">
              <a16:creationId xmlns:a16="http://schemas.microsoft.com/office/drawing/2014/main" xmlns="" id="{00000000-0008-0000-0100-0000A84D0000}"/>
            </a:ext>
          </a:extLst>
        </xdr:cNvPr>
        <xdr:cNvSpPr txBox="1">
          <a:spLocks noChangeArrowheads="1"/>
        </xdr:cNvSpPr>
      </xdr:nvSpPr>
      <xdr:spPr bwMode="auto">
        <a:xfrm>
          <a:off x="3225800" y="2023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0</xdr:rowOff>
    </xdr:from>
    <xdr:to>
      <xdr:col>4</xdr:col>
      <xdr:colOff>609600</xdr:colOff>
      <xdr:row>31</xdr:row>
      <xdr:rowOff>292100</xdr:rowOff>
    </xdr:to>
    <xdr:sp macro="" textlink="">
      <xdr:nvSpPr>
        <xdr:cNvPr id="19881" name="Text Box 6">
          <a:extLst>
            <a:ext uri="{FF2B5EF4-FFF2-40B4-BE49-F238E27FC236}">
              <a16:creationId xmlns:a16="http://schemas.microsoft.com/office/drawing/2014/main" xmlns="" id="{00000000-0008-0000-0100-0000A94D0000}"/>
            </a:ext>
          </a:extLst>
        </xdr:cNvPr>
        <xdr:cNvSpPr txBox="1">
          <a:spLocks noChangeArrowheads="1"/>
        </xdr:cNvSpPr>
      </xdr:nvSpPr>
      <xdr:spPr bwMode="auto">
        <a:xfrm>
          <a:off x="3225800" y="20180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0</xdr:rowOff>
    </xdr:from>
    <xdr:to>
      <xdr:col>4</xdr:col>
      <xdr:colOff>609600</xdr:colOff>
      <xdr:row>31</xdr:row>
      <xdr:rowOff>292100</xdr:rowOff>
    </xdr:to>
    <xdr:sp macro="" textlink="">
      <xdr:nvSpPr>
        <xdr:cNvPr id="19882" name="Text Box 10">
          <a:extLst>
            <a:ext uri="{FF2B5EF4-FFF2-40B4-BE49-F238E27FC236}">
              <a16:creationId xmlns:a16="http://schemas.microsoft.com/office/drawing/2014/main" xmlns="" id="{00000000-0008-0000-0100-0000AA4D0000}"/>
            </a:ext>
          </a:extLst>
        </xdr:cNvPr>
        <xdr:cNvSpPr txBox="1">
          <a:spLocks noChangeArrowheads="1"/>
        </xdr:cNvSpPr>
      </xdr:nvSpPr>
      <xdr:spPr bwMode="auto">
        <a:xfrm>
          <a:off x="3225800" y="2023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0</xdr:rowOff>
    </xdr:from>
    <xdr:to>
      <xdr:col>4</xdr:col>
      <xdr:colOff>609600</xdr:colOff>
      <xdr:row>31</xdr:row>
      <xdr:rowOff>292100</xdr:rowOff>
    </xdr:to>
    <xdr:sp macro="" textlink="">
      <xdr:nvSpPr>
        <xdr:cNvPr id="19883" name="Text Box 6">
          <a:extLst>
            <a:ext uri="{FF2B5EF4-FFF2-40B4-BE49-F238E27FC236}">
              <a16:creationId xmlns:a16="http://schemas.microsoft.com/office/drawing/2014/main" xmlns="" id="{00000000-0008-0000-0100-0000AB4D0000}"/>
            </a:ext>
          </a:extLst>
        </xdr:cNvPr>
        <xdr:cNvSpPr txBox="1">
          <a:spLocks noChangeArrowheads="1"/>
        </xdr:cNvSpPr>
      </xdr:nvSpPr>
      <xdr:spPr bwMode="auto">
        <a:xfrm>
          <a:off x="3225800" y="2023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0</xdr:rowOff>
    </xdr:from>
    <xdr:to>
      <xdr:col>4</xdr:col>
      <xdr:colOff>609600</xdr:colOff>
      <xdr:row>31</xdr:row>
      <xdr:rowOff>292100</xdr:rowOff>
    </xdr:to>
    <xdr:sp macro="" textlink="">
      <xdr:nvSpPr>
        <xdr:cNvPr id="19884" name="Text Box 10">
          <a:extLst>
            <a:ext uri="{FF2B5EF4-FFF2-40B4-BE49-F238E27FC236}">
              <a16:creationId xmlns:a16="http://schemas.microsoft.com/office/drawing/2014/main" xmlns="" id="{00000000-0008-0000-0100-0000AC4D0000}"/>
            </a:ext>
          </a:extLst>
        </xdr:cNvPr>
        <xdr:cNvSpPr txBox="1">
          <a:spLocks noChangeArrowheads="1"/>
        </xdr:cNvSpPr>
      </xdr:nvSpPr>
      <xdr:spPr bwMode="auto">
        <a:xfrm>
          <a:off x="3225800" y="2023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0</xdr:rowOff>
    </xdr:from>
    <xdr:to>
      <xdr:col>4</xdr:col>
      <xdr:colOff>609600</xdr:colOff>
      <xdr:row>31</xdr:row>
      <xdr:rowOff>292100</xdr:rowOff>
    </xdr:to>
    <xdr:sp macro="" textlink="">
      <xdr:nvSpPr>
        <xdr:cNvPr id="19885" name="Text Box 6">
          <a:extLst>
            <a:ext uri="{FF2B5EF4-FFF2-40B4-BE49-F238E27FC236}">
              <a16:creationId xmlns:a16="http://schemas.microsoft.com/office/drawing/2014/main" xmlns="" id="{00000000-0008-0000-0100-0000AD4D0000}"/>
            </a:ext>
          </a:extLst>
        </xdr:cNvPr>
        <xdr:cNvSpPr txBox="1">
          <a:spLocks noChangeArrowheads="1"/>
        </xdr:cNvSpPr>
      </xdr:nvSpPr>
      <xdr:spPr bwMode="auto">
        <a:xfrm>
          <a:off x="3225800" y="20180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0</xdr:rowOff>
    </xdr:from>
    <xdr:to>
      <xdr:col>4</xdr:col>
      <xdr:colOff>609600</xdr:colOff>
      <xdr:row>31</xdr:row>
      <xdr:rowOff>292100</xdr:rowOff>
    </xdr:to>
    <xdr:sp macro="" textlink="">
      <xdr:nvSpPr>
        <xdr:cNvPr id="19886" name="Text Box 10">
          <a:extLst>
            <a:ext uri="{FF2B5EF4-FFF2-40B4-BE49-F238E27FC236}">
              <a16:creationId xmlns:a16="http://schemas.microsoft.com/office/drawing/2014/main" xmlns="" id="{00000000-0008-0000-0100-0000AE4D0000}"/>
            </a:ext>
          </a:extLst>
        </xdr:cNvPr>
        <xdr:cNvSpPr txBox="1">
          <a:spLocks noChangeArrowheads="1"/>
        </xdr:cNvSpPr>
      </xdr:nvSpPr>
      <xdr:spPr bwMode="auto">
        <a:xfrm>
          <a:off x="3225800" y="2023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0</xdr:rowOff>
    </xdr:from>
    <xdr:to>
      <xdr:col>4</xdr:col>
      <xdr:colOff>609600</xdr:colOff>
      <xdr:row>31</xdr:row>
      <xdr:rowOff>292100</xdr:rowOff>
    </xdr:to>
    <xdr:sp macro="" textlink="">
      <xdr:nvSpPr>
        <xdr:cNvPr id="19887" name="Text Box 6">
          <a:extLst>
            <a:ext uri="{FF2B5EF4-FFF2-40B4-BE49-F238E27FC236}">
              <a16:creationId xmlns:a16="http://schemas.microsoft.com/office/drawing/2014/main" xmlns="" id="{00000000-0008-0000-0100-0000AF4D0000}"/>
            </a:ext>
          </a:extLst>
        </xdr:cNvPr>
        <xdr:cNvSpPr txBox="1">
          <a:spLocks noChangeArrowheads="1"/>
        </xdr:cNvSpPr>
      </xdr:nvSpPr>
      <xdr:spPr bwMode="auto">
        <a:xfrm>
          <a:off x="3225800" y="20180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0</xdr:rowOff>
    </xdr:from>
    <xdr:to>
      <xdr:col>4</xdr:col>
      <xdr:colOff>609600</xdr:colOff>
      <xdr:row>31</xdr:row>
      <xdr:rowOff>292100</xdr:rowOff>
    </xdr:to>
    <xdr:sp macro="" textlink="">
      <xdr:nvSpPr>
        <xdr:cNvPr id="19888" name="Text Box 10">
          <a:extLst>
            <a:ext uri="{FF2B5EF4-FFF2-40B4-BE49-F238E27FC236}">
              <a16:creationId xmlns:a16="http://schemas.microsoft.com/office/drawing/2014/main" xmlns="" id="{00000000-0008-0000-0100-0000B04D0000}"/>
            </a:ext>
          </a:extLst>
        </xdr:cNvPr>
        <xdr:cNvSpPr txBox="1">
          <a:spLocks noChangeArrowheads="1"/>
        </xdr:cNvSpPr>
      </xdr:nvSpPr>
      <xdr:spPr bwMode="auto">
        <a:xfrm>
          <a:off x="3225800" y="2023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0</xdr:rowOff>
    </xdr:from>
    <xdr:to>
      <xdr:col>4</xdr:col>
      <xdr:colOff>609600</xdr:colOff>
      <xdr:row>31</xdr:row>
      <xdr:rowOff>292100</xdr:rowOff>
    </xdr:to>
    <xdr:sp macro="" textlink="">
      <xdr:nvSpPr>
        <xdr:cNvPr id="19889" name="Text Box 6">
          <a:extLst>
            <a:ext uri="{FF2B5EF4-FFF2-40B4-BE49-F238E27FC236}">
              <a16:creationId xmlns:a16="http://schemas.microsoft.com/office/drawing/2014/main" xmlns="" id="{00000000-0008-0000-0100-0000B14D0000}"/>
            </a:ext>
          </a:extLst>
        </xdr:cNvPr>
        <xdr:cNvSpPr txBox="1">
          <a:spLocks noChangeArrowheads="1"/>
        </xdr:cNvSpPr>
      </xdr:nvSpPr>
      <xdr:spPr bwMode="auto">
        <a:xfrm>
          <a:off x="3225800" y="2023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0</xdr:rowOff>
    </xdr:from>
    <xdr:to>
      <xdr:col>4</xdr:col>
      <xdr:colOff>609600</xdr:colOff>
      <xdr:row>31</xdr:row>
      <xdr:rowOff>292100</xdr:rowOff>
    </xdr:to>
    <xdr:sp macro="" textlink="">
      <xdr:nvSpPr>
        <xdr:cNvPr id="19890" name="Text Box 10">
          <a:extLst>
            <a:ext uri="{FF2B5EF4-FFF2-40B4-BE49-F238E27FC236}">
              <a16:creationId xmlns:a16="http://schemas.microsoft.com/office/drawing/2014/main" xmlns="" id="{00000000-0008-0000-0100-0000B24D0000}"/>
            </a:ext>
          </a:extLst>
        </xdr:cNvPr>
        <xdr:cNvSpPr txBox="1">
          <a:spLocks noChangeArrowheads="1"/>
        </xdr:cNvSpPr>
      </xdr:nvSpPr>
      <xdr:spPr bwMode="auto">
        <a:xfrm>
          <a:off x="3225800" y="2023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0</xdr:rowOff>
    </xdr:from>
    <xdr:to>
      <xdr:col>4</xdr:col>
      <xdr:colOff>609600</xdr:colOff>
      <xdr:row>31</xdr:row>
      <xdr:rowOff>292100</xdr:rowOff>
    </xdr:to>
    <xdr:sp macro="" textlink="">
      <xdr:nvSpPr>
        <xdr:cNvPr id="19891" name="Text Box 6">
          <a:extLst>
            <a:ext uri="{FF2B5EF4-FFF2-40B4-BE49-F238E27FC236}">
              <a16:creationId xmlns:a16="http://schemas.microsoft.com/office/drawing/2014/main" xmlns="" id="{00000000-0008-0000-0100-0000B34D0000}"/>
            </a:ext>
          </a:extLst>
        </xdr:cNvPr>
        <xdr:cNvSpPr txBox="1">
          <a:spLocks noChangeArrowheads="1"/>
        </xdr:cNvSpPr>
      </xdr:nvSpPr>
      <xdr:spPr bwMode="auto">
        <a:xfrm>
          <a:off x="3225800" y="201803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0</xdr:rowOff>
    </xdr:from>
    <xdr:to>
      <xdr:col>4</xdr:col>
      <xdr:colOff>609600</xdr:colOff>
      <xdr:row>31</xdr:row>
      <xdr:rowOff>292100</xdr:rowOff>
    </xdr:to>
    <xdr:sp macro="" textlink="">
      <xdr:nvSpPr>
        <xdr:cNvPr id="19892" name="Text Box 10">
          <a:extLst>
            <a:ext uri="{FF2B5EF4-FFF2-40B4-BE49-F238E27FC236}">
              <a16:creationId xmlns:a16="http://schemas.microsoft.com/office/drawing/2014/main" xmlns="" id="{00000000-0008-0000-0100-0000B44D0000}"/>
            </a:ext>
          </a:extLst>
        </xdr:cNvPr>
        <xdr:cNvSpPr txBox="1">
          <a:spLocks noChangeArrowheads="1"/>
        </xdr:cNvSpPr>
      </xdr:nvSpPr>
      <xdr:spPr bwMode="auto">
        <a:xfrm>
          <a:off x="3225800" y="2023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893" name="Text Box 6">
          <a:extLst>
            <a:ext uri="{FF2B5EF4-FFF2-40B4-BE49-F238E27FC236}">
              <a16:creationId xmlns:a16="http://schemas.microsoft.com/office/drawing/2014/main" xmlns="" id="{00000000-0008-0000-0100-0000B5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894" name="Text Box 10">
          <a:extLst>
            <a:ext uri="{FF2B5EF4-FFF2-40B4-BE49-F238E27FC236}">
              <a16:creationId xmlns:a16="http://schemas.microsoft.com/office/drawing/2014/main" xmlns="" id="{00000000-0008-0000-0100-0000B6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895" name="Text Box 6">
          <a:extLst>
            <a:ext uri="{FF2B5EF4-FFF2-40B4-BE49-F238E27FC236}">
              <a16:creationId xmlns:a16="http://schemas.microsoft.com/office/drawing/2014/main" xmlns="" id="{00000000-0008-0000-0100-0000B7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896" name="Text Box 10">
          <a:extLst>
            <a:ext uri="{FF2B5EF4-FFF2-40B4-BE49-F238E27FC236}">
              <a16:creationId xmlns:a16="http://schemas.microsoft.com/office/drawing/2014/main" xmlns="" id="{00000000-0008-0000-0100-0000B8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897" name="Text Box 6">
          <a:extLst>
            <a:ext uri="{FF2B5EF4-FFF2-40B4-BE49-F238E27FC236}">
              <a16:creationId xmlns:a16="http://schemas.microsoft.com/office/drawing/2014/main" xmlns="" id="{00000000-0008-0000-0100-0000B9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898" name="Text Box 10">
          <a:extLst>
            <a:ext uri="{FF2B5EF4-FFF2-40B4-BE49-F238E27FC236}">
              <a16:creationId xmlns:a16="http://schemas.microsoft.com/office/drawing/2014/main" xmlns="" id="{00000000-0008-0000-0100-0000BA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899" name="Text Box 6">
          <a:extLst>
            <a:ext uri="{FF2B5EF4-FFF2-40B4-BE49-F238E27FC236}">
              <a16:creationId xmlns:a16="http://schemas.microsoft.com/office/drawing/2014/main" xmlns="" id="{00000000-0008-0000-0100-0000BB4D0000}"/>
            </a:ext>
          </a:extLst>
        </xdr:cNvPr>
        <xdr:cNvSpPr txBox="1">
          <a:spLocks noChangeArrowheads="1"/>
        </xdr:cNvSpPr>
      </xdr:nvSpPr>
      <xdr:spPr bwMode="auto">
        <a:xfrm>
          <a:off x="3225800" y="1276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900" name="Text Box 10">
          <a:extLst>
            <a:ext uri="{FF2B5EF4-FFF2-40B4-BE49-F238E27FC236}">
              <a16:creationId xmlns:a16="http://schemas.microsoft.com/office/drawing/2014/main" xmlns="" id="{00000000-0008-0000-0100-0000BC4D0000}"/>
            </a:ext>
          </a:extLst>
        </xdr:cNvPr>
        <xdr:cNvSpPr txBox="1">
          <a:spLocks noChangeArrowheads="1"/>
        </xdr:cNvSpPr>
      </xdr:nvSpPr>
      <xdr:spPr bwMode="auto">
        <a:xfrm>
          <a:off x="3225800" y="1276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901" name="Text Box 6">
          <a:extLst>
            <a:ext uri="{FF2B5EF4-FFF2-40B4-BE49-F238E27FC236}">
              <a16:creationId xmlns:a16="http://schemas.microsoft.com/office/drawing/2014/main" xmlns="" id="{00000000-0008-0000-0100-0000BD4D0000}"/>
            </a:ext>
          </a:extLst>
        </xdr:cNvPr>
        <xdr:cNvSpPr txBox="1">
          <a:spLocks noChangeArrowheads="1"/>
        </xdr:cNvSpPr>
      </xdr:nvSpPr>
      <xdr:spPr bwMode="auto">
        <a:xfrm>
          <a:off x="3225800" y="1271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902" name="Text Box 10">
          <a:extLst>
            <a:ext uri="{FF2B5EF4-FFF2-40B4-BE49-F238E27FC236}">
              <a16:creationId xmlns:a16="http://schemas.microsoft.com/office/drawing/2014/main" xmlns="" id="{00000000-0008-0000-0100-0000BE4D0000}"/>
            </a:ext>
          </a:extLst>
        </xdr:cNvPr>
        <xdr:cNvSpPr txBox="1">
          <a:spLocks noChangeArrowheads="1"/>
        </xdr:cNvSpPr>
      </xdr:nvSpPr>
      <xdr:spPr bwMode="auto">
        <a:xfrm>
          <a:off x="3225800" y="1276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903" name="Text Box 6">
          <a:extLst>
            <a:ext uri="{FF2B5EF4-FFF2-40B4-BE49-F238E27FC236}">
              <a16:creationId xmlns:a16="http://schemas.microsoft.com/office/drawing/2014/main" xmlns="" id="{00000000-0008-0000-0100-0000BF4D0000}"/>
            </a:ext>
          </a:extLst>
        </xdr:cNvPr>
        <xdr:cNvSpPr txBox="1">
          <a:spLocks noChangeArrowheads="1"/>
        </xdr:cNvSpPr>
      </xdr:nvSpPr>
      <xdr:spPr bwMode="auto">
        <a:xfrm>
          <a:off x="3225800" y="1276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904" name="Text Box 10">
          <a:extLst>
            <a:ext uri="{FF2B5EF4-FFF2-40B4-BE49-F238E27FC236}">
              <a16:creationId xmlns:a16="http://schemas.microsoft.com/office/drawing/2014/main" xmlns="" id="{00000000-0008-0000-0100-0000C04D0000}"/>
            </a:ext>
          </a:extLst>
        </xdr:cNvPr>
        <xdr:cNvSpPr txBox="1">
          <a:spLocks noChangeArrowheads="1"/>
        </xdr:cNvSpPr>
      </xdr:nvSpPr>
      <xdr:spPr bwMode="auto">
        <a:xfrm>
          <a:off x="3225800" y="1276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905" name="Text Box 6">
          <a:extLst>
            <a:ext uri="{FF2B5EF4-FFF2-40B4-BE49-F238E27FC236}">
              <a16:creationId xmlns:a16="http://schemas.microsoft.com/office/drawing/2014/main" xmlns="" id="{00000000-0008-0000-0100-0000C14D0000}"/>
            </a:ext>
          </a:extLst>
        </xdr:cNvPr>
        <xdr:cNvSpPr txBox="1">
          <a:spLocks noChangeArrowheads="1"/>
        </xdr:cNvSpPr>
      </xdr:nvSpPr>
      <xdr:spPr bwMode="auto">
        <a:xfrm>
          <a:off x="3225800" y="1271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906" name="Text Box 10">
          <a:extLst>
            <a:ext uri="{FF2B5EF4-FFF2-40B4-BE49-F238E27FC236}">
              <a16:creationId xmlns:a16="http://schemas.microsoft.com/office/drawing/2014/main" xmlns="" id="{00000000-0008-0000-0100-0000C24D0000}"/>
            </a:ext>
          </a:extLst>
        </xdr:cNvPr>
        <xdr:cNvSpPr txBox="1">
          <a:spLocks noChangeArrowheads="1"/>
        </xdr:cNvSpPr>
      </xdr:nvSpPr>
      <xdr:spPr bwMode="auto">
        <a:xfrm>
          <a:off x="3225800" y="1276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907" name="Text Box 6">
          <a:extLst>
            <a:ext uri="{FF2B5EF4-FFF2-40B4-BE49-F238E27FC236}">
              <a16:creationId xmlns:a16="http://schemas.microsoft.com/office/drawing/2014/main" xmlns="" id="{00000000-0008-0000-0100-0000C34D0000}"/>
            </a:ext>
          </a:extLst>
        </xdr:cNvPr>
        <xdr:cNvSpPr txBox="1">
          <a:spLocks noChangeArrowheads="1"/>
        </xdr:cNvSpPr>
      </xdr:nvSpPr>
      <xdr:spPr bwMode="auto">
        <a:xfrm>
          <a:off x="3225800" y="1271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908" name="Text Box 10">
          <a:extLst>
            <a:ext uri="{FF2B5EF4-FFF2-40B4-BE49-F238E27FC236}">
              <a16:creationId xmlns:a16="http://schemas.microsoft.com/office/drawing/2014/main" xmlns="" id="{00000000-0008-0000-0100-0000C44D0000}"/>
            </a:ext>
          </a:extLst>
        </xdr:cNvPr>
        <xdr:cNvSpPr txBox="1">
          <a:spLocks noChangeArrowheads="1"/>
        </xdr:cNvSpPr>
      </xdr:nvSpPr>
      <xdr:spPr bwMode="auto">
        <a:xfrm>
          <a:off x="3225800" y="1276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909" name="Text Box 6">
          <a:extLst>
            <a:ext uri="{FF2B5EF4-FFF2-40B4-BE49-F238E27FC236}">
              <a16:creationId xmlns:a16="http://schemas.microsoft.com/office/drawing/2014/main" xmlns="" id="{00000000-0008-0000-0100-0000C5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910" name="Text Box 10">
          <a:extLst>
            <a:ext uri="{FF2B5EF4-FFF2-40B4-BE49-F238E27FC236}">
              <a16:creationId xmlns:a16="http://schemas.microsoft.com/office/drawing/2014/main" xmlns="" id="{00000000-0008-0000-0100-0000C6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911" name="Text Box 6">
          <a:extLst>
            <a:ext uri="{FF2B5EF4-FFF2-40B4-BE49-F238E27FC236}">
              <a16:creationId xmlns:a16="http://schemas.microsoft.com/office/drawing/2014/main" xmlns="" id="{00000000-0008-0000-0100-0000C7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912" name="Text Box 10">
          <a:extLst>
            <a:ext uri="{FF2B5EF4-FFF2-40B4-BE49-F238E27FC236}">
              <a16:creationId xmlns:a16="http://schemas.microsoft.com/office/drawing/2014/main" xmlns="" id="{00000000-0008-0000-0100-0000C84D0000}"/>
            </a:ext>
          </a:extLst>
        </xdr:cNvPr>
        <xdr:cNvSpPr txBox="1">
          <a:spLocks noChangeArrowheads="1"/>
        </xdr:cNvSpPr>
      </xdr:nvSpPr>
      <xdr:spPr bwMode="auto">
        <a:xfrm>
          <a:off x="3225800" y="17691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913" name="Text Box 6">
          <a:extLst>
            <a:ext uri="{FF2B5EF4-FFF2-40B4-BE49-F238E27FC236}">
              <a16:creationId xmlns:a16="http://schemas.microsoft.com/office/drawing/2014/main" xmlns="" id="{00000000-0008-0000-0100-0000C94D0000}"/>
            </a:ext>
          </a:extLst>
        </xdr:cNvPr>
        <xdr:cNvSpPr txBox="1">
          <a:spLocks noChangeArrowheads="1"/>
        </xdr:cNvSpPr>
      </xdr:nvSpPr>
      <xdr:spPr bwMode="auto">
        <a:xfrm>
          <a:off x="3225800" y="1276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914" name="Text Box 10">
          <a:extLst>
            <a:ext uri="{FF2B5EF4-FFF2-40B4-BE49-F238E27FC236}">
              <a16:creationId xmlns:a16="http://schemas.microsoft.com/office/drawing/2014/main" xmlns="" id="{00000000-0008-0000-0100-0000CA4D0000}"/>
            </a:ext>
          </a:extLst>
        </xdr:cNvPr>
        <xdr:cNvSpPr txBox="1">
          <a:spLocks noChangeArrowheads="1"/>
        </xdr:cNvSpPr>
      </xdr:nvSpPr>
      <xdr:spPr bwMode="auto">
        <a:xfrm>
          <a:off x="3225800" y="1276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915" name="Text Box 6">
          <a:extLst>
            <a:ext uri="{FF2B5EF4-FFF2-40B4-BE49-F238E27FC236}">
              <a16:creationId xmlns:a16="http://schemas.microsoft.com/office/drawing/2014/main" xmlns="" id="{00000000-0008-0000-0100-0000CB4D0000}"/>
            </a:ext>
          </a:extLst>
        </xdr:cNvPr>
        <xdr:cNvSpPr txBox="1">
          <a:spLocks noChangeArrowheads="1"/>
        </xdr:cNvSpPr>
      </xdr:nvSpPr>
      <xdr:spPr bwMode="auto">
        <a:xfrm>
          <a:off x="3225800" y="1271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916" name="Text Box 10">
          <a:extLst>
            <a:ext uri="{FF2B5EF4-FFF2-40B4-BE49-F238E27FC236}">
              <a16:creationId xmlns:a16="http://schemas.microsoft.com/office/drawing/2014/main" xmlns="" id="{00000000-0008-0000-0100-0000CC4D0000}"/>
            </a:ext>
          </a:extLst>
        </xdr:cNvPr>
        <xdr:cNvSpPr txBox="1">
          <a:spLocks noChangeArrowheads="1"/>
        </xdr:cNvSpPr>
      </xdr:nvSpPr>
      <xdr:spPr bwMode="auto">
        <a:xfrm>
          <a:off x="3225800" y="1276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52</xdr:row>
      <xdr:rowOff>0</xdr:rowOff>
    </xdr:from>
    <xdr:to>
      <xdr:col>4</xdr:col>
      <xdr:colOff>609600</xdr:colOff>
      <xdr:row>52</xdr:row>
      <xdr:rowOff>292100</xdr:rowOff>
    </xdr:to>
    <xdr:sp macro="" textlink="">
      <xdr:nvSpPr>
        <xdr:cNvPr id="19917" name="Text Box 6">
          <a:extLst>
            <a:ext uri="{FF2B5EF4-FFF2-40B4-BE49-F238E27FC236}">
              <a16:creationId xmlns:a16="http://schemas.microsoft.com/office/drawing/2014/main" xmlns="" id="{00000000-0008-0000-0100-0000CD4D0000}"/>
            </a:ext>
          </a:extLst>
        </xdr:cNvPr>
        <xdr:cNvSpPr txBox="1">
          <a:spLocks noChangeArrowheads="1"/>
        </xdr:cNvSpPr>
      </xdr:nvSpPr>
      <xdr:spPr bwMode="auto">
        <a:xfrm>
          <a:off x="3225800" y="1800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52</xdr:row>
      <xdr:rowOff>0</xdr:rowOff>
    </xdr:from>
    <xdr:to>
      <xdr:col>4</xdr:col>
      <xdr:colOff>609600</xdr:colOff>
      <xdr:row>52</xdr:row>
      <xdr:rowOff>292100</xdr:rowOff>
    </xdr:to>
    <xdr:sp macro="" textlink="">
      <xdr:nvSpPr>
        <xdr:cNvPr id="19918" name="Text Box 10">
          <a:extLst>
            <a:ext uri="{FF2B5EF4-FFF2-40B4-BE49-F238E27FC236}">
              <a16:creationId xmlns:a16="http://schemas.microsoft.com/office/drawing/2014/main" xmlns="" id="{00000000-0008-0000-0100-0000CE4D0000}"/>
            </a:ext>
          </a:extLst>
        </xdr:cNvPr>
        <xdr:cNvSpPr txBox="1">
          <a:spLocks noChangeArrowheads="1"/>
        </xdr:cNvSpPr>
      </xdr:nvSpPr>
      <xdr:spPr bwMode="auto">
        <a:xfrm>
          <a:off x="3225800" y="1800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152400</xdr:rowOff>
    </xdr:from>
    <xdr:to>
      <xdr:col>4</xdr:col>
      <xdr:colOff>609600</xdr:colOff>
      <xdr:row>33</xdr:row>
      <xdr:rowOff>127000</xdr:rowOff>
    </xdr:to>
    <xdr:sp macro="" textlink="">
      <xdr:nvSpPr>
        <xdr:cNvPr id="19919" name="Text Box 6">
          <a:extLst>
            <a:ext uri="{FF2B5EF4-FFF2-40B4-BE49-F238E27FC236}">
              <a16:creationId xmlns:a16="http://schemas.microsoft.com/office/drawing/2014/main" xmlns="" id="{00000000-0008-0000-0100-0000CF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152400</xdr:rowOff>
    </xdr:from>
    <xdr:to>
      <xdr:col>4</xdr:col>
      <xdr:colOff>609600</xdr:colOff>
      <xdr:row>33</xdr:row>
      <xdr:rowOff>127000</xdr:rowOff>
    </xdr:to>
    <xdr:sp macro="" textlink="">
      <xdr:nvSpPr>
        <xdr:cNvPr id="19920" name="Text Box 10">
          <a:extLst>
            <a:ext uri="{FF2B5EF4-FFF2-40B4-BE49-F238E27FC236}">
              <a16:creationId xmlns:a16="http://schemas.microsoft.com/office/drawing/2014/main" xmlns="" id="{00000000-0008-0000-0100-0000D0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37</xdr:row>
      <xdr:rowOff>152400</xdr:rowOff>
    </xdr:from>
    <xdr:to>
      <xdr:col>4</xdr:col>
      <xdr:colOff>609600</xdr:colOff>
      <xdr:row>38</xdr:row>
      <xdr:rowOff>127000</xdr:rowOff>
    </xdr:to>
    <xdr:sp macro="" textlink="">
      <xdr:nvSpPr>
        <xdr:cNvPr id="19921" name="Text Box 6">
          <a:extLst>
            <a:ext uri="{FF2B5EF4-FFF2-40B4-BE49-F238E27FC236}">
              <a16:creationId xmlns:a16="http://schemas.microsoft.com/office/drawing/2014/main" xmlns="" id="{00000000-0008-0000-0100-0000D14D0000}"/>
            </a:ext>
          </a:extLst>
        </xdr:cNvPr>
        <xdr:cNvSpPr txBox="1">
          <a:spLocks noChangeArrowheads="1"/>
        </xdr:cNvSpPr>
      </xdr:nvSpPr>
      <xdr:spPr bwMode="auto">
        <a:xfrm>
          <a:off x="3225800" y="1371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37</xdr:row>
      <xdr:rowOff>152400</xdr:rowOff>
    </xdr:from>
    <xdr:to>
      <xdr:col>4</xdr:col>
      <xdr:colOff>609600</xdr:colOff>
      <xdr:row>38</xdr:row>
      <xdr:rowOff>127000</xdr:rowOff>
    </xdr:to>
    <xdr:sp macro="" textlink="">
      <xdr:nvSpPr>
        <xdr:cNvPr id="19922" name="Text Box 10">
          <a:extLst>
            <a:ext uri="{FF2B5EF4-FFF2-40B4-BE49-F238E27FC236}">
              <a16:creationId xmlns:a16="http://schemas.microsoft.com/office/drawing/2014/main" xmlns="" id="{00000000-0008-0000-0100-0000D24D0000}"/>
            </a:ext>
          </a:extLst>
        </xdr:cNvPr>
        <xdr:cNvSpPr txBox="1">
          <a:spLocks noChangeArrowheads="1"/>
        </xdr:cNvSpPr>
      </xdr:nvSpPr>
      <xdr:spPr bwMode="auto">
        <a:xfrm>
          <a:off x="3225800" y="1371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37</xdr:row>
      <xdr:rowOff>152400</xdr:rowOff>
    </xdr:from>
    <xdr:to>
      <xdr:col>4</xdr:col>
      <xdr:colOff>609600</xdr:colOff>
      <xdr:row>38</xdr:row>
      <xdr:rowOff>127000</xdr:rowOff>
    </xdr:to>
    <xdr:sp macro="" textlink="">
      <xdr:nvSpPr>
        <xdr:cNvPr id="19923" name="Text Box 6">
          <a:extLst>
            <a:ext uri="{FF2B5EF4-FFF2-40B4-BE49-F238E27FC236}">
              <a16:creationId xmlns:a16="http://schemas.microsoft.com/office/drawing/2014/main" xmlns="" id="{00000000-0008-0000-0100-0000D34D0000}"/>
            </a:ext>
          </a:extLst>
        </xdr:cNvPr>
        <xdr:cNvSpPr txBox="1">
          <a:spLocks noChangeArrowheads="1"/>
        </xdr:cNvSpPr>
      </xdr:nvSpPr>
      <xdr:spPr bwMode="auto">
        <a:xfrm>
          <a:off x="3225800" y="1371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37</xdr:row>
      <xdr:rowOff>152400</xdr:rowOff>
    </xdr:from>
    <xdr:to>
      <xdr:col>4</xdr:col>
      <xdr:colOff>609600</xdr:colOff>
      <xdr:row>38</xdr:row>
      <xdr:rowOff>127000</xdr:rowOff>
    </xdr:to>
    <xdr:sp macro="" textlink="">
      <xdr:nvSpPr>
        <xdr:cNvPr id="19924" name="Text Box 10">
          <a:extLst>
            <a:ext uri="{FF2B5EF4-FFF2-40B4-BE49-F238E27FC236}">
              <a16:creationId xmlns:a16="http://schemas.microsoft.com/office/drawing/2014/main" xmlns="" id="{00000000-0008-0000-0100-0000D44D0000}"/>
            </a:ext>
          </a:extLst>
        </xdr:cNvPr>
        <xdr:cNvSpPr txBox="1">
          <a:spLocks noChangeArrowheads="1"/>
        </xdr:cNvSpPr>
      </xdr:nvSpPr>
      <xdr:spPr bwMode="auto">
        <a:xfrm>
          <a:off x="3225800" y="1371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925" name="Text Box 6">
          <a:extLst>
            <a:ext uri="{FF2B5EF4-FFF2-40B4-BE49-F238E27FC236}">
              <a16:creationId xmlns:a16="http://schemas.microsoft.com/office/drawing/2014/main" xmlns="" id="{00000000-0008-0000-0100-0000D54D0000}"/>
            </a:ext>
          </a:extLst>
        </xdr:cNvPr>
        <xdr:cNvSpPr txBox="1">
          <a:spLocks noChangeArrowheads="1"/>
        </xdr:cNvSpPr>
      </xdr:nvSpPr>
      <xdr:spPr bwMode="auto">
        <a:xfrm>
          <a:off x="3225800" y="1911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926" name="Text Box 10">
          <a:extLst>
            <a:ext uri="{FF2B5EF4-FFF2-40B4-BE49-F238E27FC236}">
              <a16:creationId xmlns:a16="http://schemas.microsoft.com/office/drawing/2014/main" xmlns="" id="{00000000-0008-0000-0100-0000D64D0000}"/>
            </a:ext>
          </a:extLst>
        </xdr:cNvPr>
        <xdr:cNvSpPr txBox="1">
          <a:spLocks noChangeArrowheads="1"/>
        </xdr:cNvSpPr>
      </xdr:nvSpPr>
      <xdr:spPr bwMode="auto">
        <a:xfrm>
          <a:off x="3225800" y="1911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927" name="Text Box 6">
          <a:extLst>
            <a:ext uri="{FF2B5EF4-FFF2-40B4-BE49-F238E27FC236}">
              <a16:creationId xmlns:a16="http://schemas.microsoft.com/office/drawing/2014/main" xmlns="" id="{00000000-0008-0000-0100-0000D74D0000}"/>
            </a:ext>
          </a:extLst>
        </xdr:cNvPr>
        <xdr:cNvSpPr txBox="1">
          <a:spLocks noChangeArrowheads="1"/>
        </xdr:cNvSpPr>
      </xdr:nvSpPr>
      <xdr:spPr bwMode="auto">
        <a:xfrm>
          <a:off x="3225800" y="1911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928" name="Text Box 10">
          <a:extLst>
            <a:ext uri="{FF2B5EF4-FFF2-40B4-BE49-F238E27FC236}">
              <a16:creationId xmlns:a16="http://schemas.microsoft.com/office/drawing/2014/main" xmlns="" id="{00000000-0008-0000-0100-0000D84D0000}"/>
            </a:ext>
          </a:extLst>
        </xdr:cNvPr>
        <xdr:cNvSpPr txBox="1">
          <a:spLocks noChangeArrowheads="1"/>
        </xdr:cNvSpPr>
      </xdr:nvSpPr>
      <xdr:spPr bwMode="auto">
        <a:xfrm>
          <a:off x="3225800" y="1911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929" name="Text Box 6">
          <a:extLst>
            <a:ext uri="{FF2B5EF4-FFF2-40B4-BE49-F238E27FC236}">
              <a16:creationId xmlns:a16="http://schemas.microsoft.com/office/drawing/2014/main" xmlns="" id="{00000000-0008-0000-0100-0000D94D0000}"/>
            </a:ext>
          </a:extLst>
        </xdr:cNvPr>
        <xdr:cNvSpPr txBox="1">
          <a:spLocks noChangeArrowheads="1"/>
        </xdr:cNvSpPr>
      </xdr:nvSpPr>
      <xdr:spPr bwMode="auto">
        <a:xfrm>
          <a:off x="3225800" y="193929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19930" name="Text Box 10">
          <a:extLst>
            <a:ext uri="{FF2B5EF4-FFF2-40B4-BE49-F238E27FC236}">
              <a16:creationId xmlns:a16="http://schemas.microsoft.com/office/drawing/2014/main" xmlns="" id="{00000000-0008-0000-0100-0000DA4D0000}"/>
            </a:ext>
          </a:extLst>
        </xdr:cNvPr>
        <xdr:cNvSpPr txBox="1">
          <a:spLocks noChangeArrowheads="1"/>
        </xdr:cNvSpPr>
      </xdr:nvSpPr>
      <xdr:spPr bwMode="auto">
        <a:xfrm>
          <a:off x="3225800" y="193929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1054100</xdr:colOff>
      <xdr:row>52</xdr:row>
      <xdr:rowOff>0</xdr:rowOff>
    </xdr:from>
    <xdr:to>
      <xdr:col>4</xdr:col>
      <xdr:colOff>1054100</xdr:colOff>
      <xdr:row>52</xdr:row>
      <xdr:rowOff>292100</xdr:rowOff>
    </xdr:to>
    <xdr:sp macro="" textlink="">
      <xdr:nvSpPr>
        <xdr:cNvPr id="19931" name="Text Box 6">
          <a:extLst>
            <a:ext uri="{FF2B5EF4-FFF2-40B4-BE49-F238E27FC236}">
              <a16:creationId xmlns:a16="http://schemas.microsoft.com/office/drawing/2014/main" xmlns="" id="{00000000-0008-0000-0100-0000DB4D0000}"/>
            </a:ext>
          </a:extLst>
        </xdr:cNvPr>
        <xdr:cNvSpPr txBox="1">
          <a:spLocks noChangeArrowheads="1"/>
        </xdr:cNvSpPr>
      </xdr:nvSpPr>
      <xdr:spPr bwMode="auto">
        <a:xfrm>
          <a:off x="3670300" y="1800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52</xdr:row>
      <xdr:rowOff>0</xdr:rowOff>
    </xdr:from>
    <xdr:to>
      <xdr:col>4</xdr:col>
      <xdr:colOff>609600</xdr:colOff>
      <xdr:row>52</xdr:row>
      <xdr:rowOff>292100</xdr:rowOff>
    </xdr:to>
    <xdr:sp macro="" textlink="">
      <xdr:nvSpPr>
        <xdr:cNvPr id="19932" name="Text Box 10">
          <a:extLst>
            <a:ext uri="{FF2B5EF4-FFF2-40B4-BE49-F238E27FC236}">
              <a16:creationId xmlns:a16="http://schemas.microsoft.com/office/drawing/2014/main" xmlns="" id="{00000000-0008-0000-0100-0000DC4D0000}"/>
            </a:ext>
          </a:extLst>
        </xdr:cNvPr>
        <xdr:cNvSpPr txBox="1">
          <a:spLocks noChangeArrowheads="1"/>
        </xdr:cNvSpPr>
      </xdr:nvSpPr>
      <xdr:spPr bwMode="auto">
        <a:xfrm>
          <a:off x="3225800" y="1800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37</xdr:row>
      <xdr:rowOff>152400</xdr:rowOff>
    </xdr:from>
    <xdr:to>
      <xdr:col>4</xdr:col>
      <xdr:colOff>609600</xdr:colOff>
      <xdr:row>38</xdr:row>
      <xdr:rowOff>127000</xdr:rowOff>
    </xdr:to>
    <xdr:sp macro="" textlink="">
      <xdr:nvSpPr>
        <xdr:cNvPr id="19933" name="Text Box 6">
          <a:extLst>
            <a:ext uri="{FF2B5EF4-FFF2-40B4-BE49-F238E27FC236}">
              <a16:creationId xmlns:a16="http://schemas.microsoft.com/office/drawing/2014/main" xmlns="" id="{00000000-0008-0000-0100-0000DD4D0000}"/>
            </a:ext>
          </a:extLst>
        </xdr:cNvPr>
        <xdr:cNvSpPr txBox="1">
          <a:spLocks noChangeArrowheads="1"/>
        </xdr:cNvSpPr>
      </xdr:nvSpPr>
      <xdr:spPr bwMode="auto">
        <a:xfrm>
          <a:off x="3225800" y="1371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37</xdr:row>
      <xdr:rowOff>152400</xdr:rowOff>
    </xdr:from>
    <xdr:to>
      <xdr:col>4</xdr:col>
      <xdr:colOff>609600</xdr:colOff>
      <xdr:row>38</xdr:row>
      <xdr:rowOff>127000</xdr:rowOff>
    </xdr:to>
    <xdr:sp macro="" textlink="">
      <xdr:nvSpPr>
        <xdr:cNvPr id="19934" name="Text Box 10">
          <a:extLst>
            <a:ext uri="{FF2B5EF4-FFF2-40B4-BE49-F238E27FC236}">
              <a16:creationId xmlns:a16="http://schemas.microsoft.com/office/drawing/2014/main" xmlns="" id="{00000000-0008-0000-0100-0000DE4D0000}"/>
            </a:ext>
          </a:extLst>
        </xdr:cNvPr>
        <xdr:cNvSpPr txBox="1">
          <a:spLocks noChangeArrowheads="1"/>
        </xdr:cNvSpPr>
      </xdr:nvSpPr>
      <xdr:spPr bwMode="auto">
        <a:xfrm>
          <a:off x="3225800" y="1371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152400</xdr:rowOff>
    </xdr:from>
    <xdr:to>
      <xdr:col>4</xdr:col>
      <xdr:colOff>609600</xdr:colOff>
      <xdr:row>33</xdr:row>
      <xdr:rowOff>127000</xdr:rowOff>
    </xdr:to>
    <xdr:sp macro="" textlink="">
      <xdr:nvSpPr>
        <xdr:cNvPr id="19935" name="Text Box 6">
          <a:extLst>
            <a:ext uri="{FF2B5EF4-FFF2-40B4-BE49-F238E27FC236}">
              <a16:creationId xmlns:a16="http://schemas.microsoft.com/office/drawing/2014/main" xmlns="" id="{00000000-0008-0000-0100-0000DF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152400</xdr:rowOff>
    </xdr:from>
    <xdr:to>
      <xdr:col>4</xdr:col>
      <xdr:colOff>609600</xdr:colOff>
      <xdr:row>33</xdr:row>
      <xdr:rowOff>127000</xdr:rowOff>
    </xdr:to>
    <xdr:sp macro="" textlink="">
      <xdr:nvSpPr>
        <xdr:cNvPr id="19936" name="Text Box 10">
          <a:extLst>
            <a:ext uri="{FF2B5EF4-FFF2-40B4-BE49-F238E27FC236}">
              <a16:creationId xmlns:a16="http://schemas.microsoft.com/office/drawing/2014/main" xmlns="" id="{00000000-0008-0000-0100-0000E0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101600</xdr:rowOff>
    </xdr:from>
    <xdr:to>
      <xdr:col>4</xdr:col>
      <xdr:colOff>609600</xdr:colOff>
      <xdr:row>33</xdr:row>
      <xdr:rowOff>76200</xdr:rowOff>
    </xdr:to>
    <xdr:sp macro="" textlink="">
      <xdr:nvSpPr>
        <xdr:cNvPr id="19937" name="Text Box 6">
          <a:extLst>
            <a:ext uri="{FF2B5EF4-FFF2-40B4-BE49-F238E27FC236}">
              <a16:creationId xmlns:a16="http://schemas.microsoft.com/office/drawing/2014/main" xmlns="" id="{00000000-0008-0000-0100-0000E14D0000}"/>
            </a:ext>
          </a:extLst>
        </xdr:cNvPr>
        <xdr:cNvSpPr txBox="1">
          <a:spLocks noChangeArrowheads="1"/>
        </xdr:cNvSpPr>
      </xdr:nvSpPr>
      <xdr:spPr bwMode="auto">
        <a:xfrm>
          <a:off x="3225800" y="1144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152400</xdr:rowOff>
    </xdr:from>
    <xdr:to>
      <xdr:col>4</xdr:col>
      <xdr:colOff>609600</xdr:colOff>
      <xdr:row>33</xdr:row>
      <xdr:rowOff>127000</xdr:rowOff>
    </xdr:to>
    <xdr:sp macro="" textlink="">
      <xdr:nvSpPr>
        <xdr:cNvPr id="19938" name="Text Box 10">
          <a:extLst>
            <a:ext uri="{FF2B5EF4-FFF2-40B4-BE49-F238E27FC236}">
              <a16:creationId xmlns:a16="http://schemas.microsoft.com/office/drawing/2014/main" xmlns="" id="{00000000-0008-0000-0100-0000E2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647700</xdr:colOff>
      <xdr:row>54</xdr:row>
      <xdr:rowOff>139700</xdr:rowOff>
    </xdr:from>
    <xdr:to>
      <xdr:col>4</xdr:col>
      <xdr:colOff>647700</xdr:colOff>
      <xdr:row>55</xdr:row>
      <xdr:rowOff>114300</xdr:rowOff>
    </xdr:to>
    <xdr:sp macro="" textlink="">
      <xdr:nvSpPr>
        <xdr:cNvPr id="226" name="Text Box 6">
          <a:extLst>
            <a:ext uri="{FF2B5EF4-FFF2-40B4-BE49-F238E27FC236}">
              <a16:creationId xmlns:a16="http://schemas.microsoft.com/office/drawing/2014/main" xmlns="" id="{00000000-0008-0000-0100-0000E2000000}"/>
            </a:ext>
          </a:extLst>
        </xdr:cNvPr>
        <xdr:cNvSpPr txBox="1">
          <a:spLocks noChangeArrowheads="1"/>
        </xdr:cNvSpPr>
      </xdr:nvSpPr>
      <xdr:spPr bwMode="auto">
        <a:xfrm>
          <a:off x="3683000" y="156083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54</xdr:row>
      <xdr:rowOff>152400</xdr:rowOff>
    </xdr:from>
    <xdr:to>
      <xdr:col>4</xdr:col>
      <xdr:colOff>609600</xdr:colOff>
      <xdr:row>55</xdr:row>
      <xdr:rowOff>127000</xdr:rowOff>
    </xdr:to>
    <xdr:sp macro="" textlink="">
      <xdr:nvSpPr>
        <xdr:cNvPr id="227" name="Text Box 10">
          <a:extLst>
            <a:ext uri="{FF2B5EF4-FFF2-40B4-BE49-F238E27FC236}">
              <a16:creationId xmlns:a16="http://schemas.microsoft.com/office/drawing/2014/main" xmlns="" id="{00000000-0008-0000-0100-0000E3000000}"/>
            </a:ext>
          </a:extLst>
        </xdr:cNvPr>
        <xdr:cNvSpPr txBox="1">
          <a:spLocks noChangeArrowheads="1"/>
        </xdr:cNvSpPr>
      </xdr:nvSpPr>
      <xdr:spPr bwMode="auto">
        <a:xfrm>
          <a:off x="3644900" y="15621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54</xdr:row>
      <xdr:rowOff>101600</xdr:rowOff>
    </xdr:from>
    <xdr:to>
      <xdr:col>4</xdr:col>
      <xdr:colOff>609600</xdr:colOff>
      <xdr:row>55</xdr:row>
      <xdr:rowOff>76200</xdr:rowOff>
    </xdr:to>
    <xdr:sp macro="" textlink="">
      <xdr:nvSpPr>
        <xdr:cNvPr id="228" name="Text Box 6">
          <a:extLst>
            <a:ext uri="{FF2B5EF4-FFF2-40B4-BE49-F238E27FC236}">
              <a16:creationId xmlns:a16="http://schemas.microsoft.com/office/drawing/2014/main" xmlns="" id="{00000000-0008-0000-0100-0000E4000000}"/>
            </a:ext>
          </a:extLst>
        </xdr:cNvPr>
        <xdr:cNvSpPr txBox="1">
          <a:spLocks noChangeArrowheads="1"/>
        </xdr:cNvSpPr>
      </xdr:nvSpPr>
      <xdr:spPr bwMode="auto">
        <a:xfrm>
          <a:off x="3644900" y="155702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54</xdr:row>
      <xdr:rowOff>152400</xdr:rowOff>
    </xdr:from>
    <xdr:to>
      <xdr:col>4</xdr:col>
      <xdr:colOff>609600</xdr:colOff>
      <xdr:row>55</xdr:row>
      <xdr:rowOff>127000</xdr:rowOff>
    </xdr:to>
    <xdr:sp macro="" textlink="">
      <xdr:nvSpPr>
        <xdr:cNvPr id="229" name="Text Box 10">
          <a:extLst>
            <a:ext uri="{FF2B5EF4-FFF2-40B4-BE49-F238E27FC236}">
              <a16:creationId xmlns:a16="http://schemas.microsoft.com/office/drawing/2014/main" xmlns="" id="{00000000-0008-0000-0100-0000E5000000}"/>
            </a:ext>
          </a:extLst>
        </xdr:cNvPr>
        <xdr:cNvSpPr txBox="1">
          <a:spLocks noChangeArrowheads="1"/>
        </xdr:cNvSpPr>
      </xdr:nvSpPr>
      <xdr:spPr bwMode="auto">
        <a:xfrm>
          <a:off x="3644900" y="15621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54</xdr:row>
      <xdr:rowOff>101600</xdr:rowOff>
    </xdr:from>
    <xdr:to>
      <xdr:col>4</xdr:col>
      <xdr:colOff>609600</xdr:colOff>
      <xdr:row>55</xdr:row>
      <xdr:rowOff>76200</xdr:rowOff>
    </xdr:to>
    <xdr:sp macro="" textlink="">
      <xdr:nvSpPr>
        <xdr:cNvPr id="230" name="Text Box 6">
          <a:extLst>
            <a:ext uri="{FF2B5EF4-FFF2-40B4-BE49-F238E27FC236}">
              <a16:creationId xmlns:a16="http://schemas.microsoft.com/office/drawing/2014/main" xmlns="" id="{00000000-0008-0000-0100-0000E6000000}"/>
            </a:ext>
          </a:extLst>
        </xdr:cNvPr>
        <xdr:cNvSpPr txBox="1">
          <a:spLocks noChangeArrowheads="1"/>
        </xdr:cNvSpPr>
      </xdr:nvSpPr>
      <xdr:spPr bwMode="auto">
        <a:xfrm>
          <a:off x="3644900" y="155702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54</xdr:row>
      <xdr:rowOff>152400</xdr:rowOff>
    </xdr:from>
    <xdr:to>
      <xdr:col>4</xdr:col>
      <xdr:colOff>609600</xdr:colOff>
      <xdr:row>55</xdr:row>
      <xdr:rowOff>127000</xdr:rowOff>
    </xdr:to>
    <xdr:sp macro="" textlink="">
      <xdr:nvSpPr>
        <xdr:cNvPr id="231" name="Text Box 10">
          <a:extLst>
            <a:ext uri="{FF2B5EF4-FFF2-40B4-BE49-F238E27FC236}">
              <a16:creationId xmlns:a16="http://schemas.microsoft.com/office/drawing/2014/main" xmlns="" id="{00000000-0008-0000-0100-0000E7000000}"/>
            </a:ext>
          </a:extLst>
        </xdr:cNvPr>
        <xdr:cNvSpPr txBox="1">
          <a:spLocks noChangeArrowheads="1"/>
        </xdr:cNvSpPr>
      </xdr:nvSpPr>
      <xdr:spPr bwMode="auto">
        <a:xfrm>
          <a:off x="3644900" y="15621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54</xdr:row>
      <xdr:rowOff>152400</xdr:rowOff>
    </xdr:from>
    <xdr:to>
      <xdr:col>4</xdr:col>
      <xdr:colOff>609600</xdr:colOff>
      <xdr:row>55</xdr:row>
      <xdr:rowOff>127000</xdr:rowOff>
    </xdr:to>
    <xdr:sp macro="" textlink="">
      <xdr:nvSpPr>
        <xdr:cNvPr id="232" name="Text Box 6">
          <a:extLst>
            <a:ext uri="{FF2B5EF4-FFF2-40B4-BE49-F238E27FC236}">
              <a16:creationId xmlns:a16="http://schemas.microsoft.com/office/drawing/2014/main" xmlns="" id="{00000000-0008-0000-0100-0000E8000000}"/>
            </a:ext>
          </a:extLst>
        </xdr:cNvPr>
        <xdr:cNvSpPr txBox="1">
          <a:spLocks noChangeArrowheads="1"/>
        </xdr:cNvSpPr>
      </xdr:nvSpPr>
      <xdr:spPr bwMode="auto">
        <a:xfrm>
          <a:off x="3644900" y="15621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54</xdr:row>
      <xdr:rowOff>152400</xdr:rowOff>
    </xdr:from>
    <xdr:to>
      <xdr:col>4</xdr:col>
      <xdr:colOff>609600</xdr:colOff>
      <xdr:row>55</xdr:row>
      <xdr:rowOff>127000</xdr:rowOff>
    </xdr:to>
    <xdr:sp macro="" textlink="">
      <xdr:nvSpPr>
        <xdr:cNvPr id="233" name="Text Box 10">
          <a:extLst>
            <a:ext uri="{FF2B5EF4-FFF2-40B4-BE49-F238E27FC236}">
              <a16:creationId xmlns:a16="http://schemas.microsoft.com/office/drawing/2014/main" xmlns="" id="{00000000-0008-0000-0100-0000E9000000}"/>
            </a:ext>
          </a:extLst>
        </xdr:cNvPr>
        <xdr:cNvSpPr txBox="1">
          <a:spLocks noChangeArrowheads="1"/>
        </xdr:cNvSpPr>
      </xdr:nvSpPr>
      <xdr:spPr bwMode="auto">
        <a:xfrm>
          <a:off x="3644900" y="15621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54</xdr:row>
      <xdr:rowOff>101600</xdr:rowOff>
    </xdr:from>
    <xdr:to>
      <xdr:col>4</xdr:col>
      <xdr:colOff>609600</xdr:colOff>
      <xdr:row>55</xdr:row>
      <xdr:rowOff>76200</xdr:rowOff>
    </xdr:to>
    <xdr:sp macro="" textlink="">
      <xdr:nvSpPr>
        <xdr:cNvPr id="234" name="Text Box 6">
          <a:extLst>
            <a:ext uri="{FF2B5EF4-FFF2-40B4-BE49-F238E27FC236}">
              <a16:creationId xmlns:a16="http://schemas.microsoft.com/office/drawing/2014/main" xmlns="" id="{00000000-0008-0000-0100-0000EA000000}"/>
            </a:ext>
          </a:extLst>
        </xdr:cNvPr>
        <xdr:cNvSpPr txBox="1">
          <a:spLocks noChangeArrowheads="1"/>
        </xdr:cNvSpPr>
      </xdr:nvSpPr>
      <xdr:spPr bwMode="auto">
        <a:xfrm>
          <a:off x="3644900" y="155702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54</xdr:row>
      <xdr:rowOff>152400</xdr:rowOff>
    </xdr:from>
    <xdr:to>
      <xdr:col>4</xdr:col>
      <xdr:colOff>609600</xdr:colOff>
      <xdr:row>55</xdr:row>
      <xdr:rowOff>127000</xdr:rowOff>
    </xdr:to>
    <xdr:sp macro="" textlink="">
      <xdr:nvSpPr>
        <xdr:cNvPr id="235" name="Text Box 10">
          <a:extLst>
            <a:ext uri="{FF2B5EF4-FFF2-40B4-BE49-F238E27FC236}">
              <a16:creationId xmlns:a16="http://schemas.microsoft.com/office/drawing/2014/main" xmlns="" id="{00000000-0008-0000-0100-0000EB000000}"/>
            </a:ext>
          </a:extLst>
        </xdr:cNvPr>
        <xdr:cNvSpPr txBox="1">
          <a:spLocks noChangeArrowheads="1"/>
        </xdr:cNvSpPr>
      </xdr:nvSpPr>
      <xdr:spPr bwMode="auto">
        <a:xfrm>
          <a:off x="3644900" y="15621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647700</xdr:colOff>
      <xdr:row>54</xdr:row>
      <xdr:rowOff>139700</xdr:rowOff>
    </xdr:from>
    <xdr:to>
      <xdr:col>4</xdr:col>
      <xdr:colOff>647700</xdr:colOff>
      <xdr:row>55</xdr:row>
      <xdr:rowOff>114300</xdr:rowOff>
    </xdr:to>
    <xdr:sp macro="" textlink="">
      <xdr:nvSpPr>
        <xdr:cNvPr id="236" name="Text Box 6">
          <a:extLst>
            <a:ext uri="{FF2B5EF4-FFF2-40B4-BE49-F238E27FC236}">
              <a16:creationId xmlns:a16="http://schemas.microsoft.com/office/drawing/2014/main" xmlns="" id="{00000000-0008-0000-0100-0000EC000000}"/>
            </a:ext>
          </a:extLst>
        </xdr:cNvPr>
        <xdr:cNvSpPr txBox="1">
          <a:spLocks noChangeArrowheads="1"/>
        </xdr:cNvSpPr>
      </xdr:nvSpPr>
      <xdr:spPr bwMode="auto">
        <a:xfrm>
          <a:off x="3683000" y="156083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54</xdr:row>
      <xdr:rowOff>152400</xdr:rowOff>
    </xdr:from>
    <xdr:to>
      <xdr:col>4</xdr:col>
      <xdr:colOff>609600</xdr:colOff>
      <xdr:row>55</xdr:row>
      <xdr:rowOff>127000</xdr:rowOff>
    </xdr:to>
    <xdr:sp macro="" textlink="">
      <xdr:nvSpPr>
        <xdr:cNvPr id="237" name="Text Box 10">
          <a:extLst>
            <a:ext uri="{FF2B5EF4-FFF2-40B4-BE49-F238E27FC236}">
              <a16:creationId xmlns:a16="http://schemas.microsoft.com/office/drawing/2014/main" xmlns="" id="{00000000-0008-0000-0100-0000ED000000}"/>
            </a:ext>
          </a:extLst>
        </xdr:cNvPr>
        <xdr:cNvSpPr txBox="1">
          <a:spLocks noChangeArrowheads="1"/>
        </xdr:cNvSpPr>
      </xdr:nvSpPr>
      <xdr:spPr bwMode="auto">
        <a:xfrm>
          <a:off x="3644900" y="15621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54</xdr:row>
      <xdr:rowOff>101600</xdr:rowOff>
    </xdr:from>
    <xdr:to>
      <xdr:col>4</xdr:col>
      <xdr:colOff>609600</xdr:colOff>
      <xdr:row>55</xdr:row>
      <xdr:rowOff>76200</xdr:rowOff>
    </xdr:to>
    <xdr:sp macro="" textlink="">
      <xdr:nvSpPr>
        <xdr:cNvPr id="238" name="Text Box 6">
          <a:extLst>
            <a:ext uri="{FF2B5EF4-FFF2-40B4-BE49-F238E27FC236}">
              <a16:creationId xmlns:a16="http://schemas.microsoft.com/office/drawing/2014/main" xmlns="" id="{00000000-0008-0000-0100-0000EE000000}"/>
            </a:ext>
          </a:extLst>
        </xdr:cNvPr>
        <xdr:cNvSpPr txBox="1">
          <a:spLocks noChangeArrowheads="1"/>
        </xdr:cNvSpPr>
      </xdr:nvSpPr>
      <xdr:spPr bwMode="auto">
        <a:xfrm>
          <a:off x="3644900" y="155702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54</xdr:row>
      <xdr:rowOff>152400</xdr:rowOff>
    </xdr:from>
    <xdr:to>
      <xdr:col>4</xdr:col>
      <xdr:colOff>609600</xdr:colOff>
      <xdr:row>55</xdr:row>
      <xdr:rowOff>127000</xdr:rowOff>
    </xdr:to>
    <xdr:sp macro="" textlink="">
      <xdr:nvSpPr>
        <xdr:cNvPr id="239" name="Text Box 10">
          <a:extLst>
            <a:ext uri="{FF2B5EF4-FFF2-40B4-BE49-F238E27FC236}">
              <a16:creationId xmlns:a16="http://schemas.microsoft.com/office/drawing/2014/main" xmlns="" id="{00000000-0008-0000-0100-0000EF000000}"/>
            </a:ext>
          </a:extLst>
        </xdr:cNvPr>
        <xdr:cNvSpPr txBox="1">
          <a:spLocks noChangeArrowheads="1"/>
        </xdr:cNvSpPr>
      </xdr:nvSpPr>
      <xdr:spPr bwMode="auto">
        <a:xfrm>
          <a:off x="3644900" y="15621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54</xdr:row>
      <xdr:rowOff>101600</xdr:rowOff>
    </xdr:from>
    <xdr:to>
      <xdr:col>4</xdr:col>
      <xdr:colOff>609600</xdr:colOff>
      <xdr:row>55</xdr:row>
      <xdr:rowOff>76200</xdr:rowOff>
    </xdr:to>
    <xdr:sp macro="" textlink="">
      <xdr:nvSpPr>
        <xdr:cNvPr id="240" name="Text Box 6">
          <a:extLst>
            <a:ext uri="{FF2B5EF4-FFF2-40B4-BE49-F238E27FC236}">
              <a16:creationId xmlns:a16="http://schemas.microsoft.com/office/drawing/2014/main" xmlns="" id="{00000000-0008-0000-0100-0000F0000000}"/>
            </a:ext>
          </a:extLst>
        </xdr:cNvPr>
        <xdr:cNvSpPr txBox="1">
          <a:spLocks noChangeArrowheads="1"/>
        </xdr:cNvSpPr>
      </xdr:nvSpPr>
      <xdr:spPr bwMode="auto">
        <a:xfrm>
          <a:off x="3644900" y="155702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54</xdr:row>
      <xdr:rowOff>152400</xdr:rowOff>
    </xdr:from>
    <xdr:to>
      <xdr:col>4</xdr:col>
      <xdr:colOff>609600</xdr:colOff>
      <xdr:row>55</xdr:row>
      <xdr:rowOff>127000</xdr:rowOff>
    </xdr:to>
    <xdr:sp macro="" textlink="">
      <xdr:nvSpPr>
        <xdr:cNvPr id="241" name="Text Box 10">
          <a:extLst>
            <a:ext uri="{FF2B5EF4-FFF2-40B4-BE49-F238E27FC236}">
              <a16:creationId xmlns:a16="http://schemas.microsoft.com/office/drawing/2014/main" xmlns="" id="{00000000-0008-0000-0100-0000F1000000}"/>
            </a:ext>
          </a:extLst>
        </xdr:cNvPr>
        <xdr:cNvSpPr txBox="1">
          <a:spLocks noChangeArrowheads="1"/>
        </xdr:cNvSpPr>
      </xdr:nvSpPr>
      <xdr:spPr bwMode="auto">
        <a:xfrm>
          <a:off x="3644900" y="15621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54</xdr:row>
      <xdr:rowOff>152400</xdr:rowOff>
    </xdr:from>
    <xdr:to>
      <xdr:col>4</xdr:col>
      <xdr:colOff>609600</xdr:colOff>
      <xdr:row>55</xdr:row>
      <xdr:rowOff>127000</xdr:rowOff>
    </xdr:to>
    <xdr:sp macro="" textlink="">
      <xdr:nvSpPr>
        <xdr:cNvPr id="242" name="Text Box 6">
          <a:extLst>
            <a:ext uri="{FF2B5EF4-FFF2-40B4-BE49-F238E27FC236}">
              <a16:creationId xmlns:a16="http://schemas.microsoft.com/office/drawing/2014/main" xmlns="" id="{00000000-0008-0000-0100-0000F2000000}"/>
            </a:ext>
          </a:extLst>
        </xdr:cNvPr>
        <xdr:cNvSpPr txBox="1">
          <a:spLocks noChangeArrowheads="1"/>
        </xdr:cNvSpPr>
      </xdr:nvSpPr>
      <xdr:spPr bwMode="auto">
        <a:xfrm>
          <a:off x="3644900" y="15621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54</xdr:row>
      <xdr:rowOff>152400</xdr:rowOff>
    </xdr:from>
    <xdr:to>
      <xdr:col>4</xdr:col>
      <xdr:colOff>609600</xdr:colOff>
      <xdr:row>55</xdr:row>
      <xdr:rowOff>127000</xdr:rowOff>
    </xdr:to>
    <xdr:sp macro="" textlink="">
      <xdr:nvSpPr>
        <xdr:cNvPr id="243" name="Text Box 10">
          <a:extLst>
            <a:ext uri="{FF2B5EF4-FFF2-40B4-BE49-F238E27FC236}">
              <a16:creationId xmlns:a16="http://schemas.microsoft.com/office/drawing/2014/main" xmlns="" id="{00000000-0008-0000-0100-0000F3000000}"/>
            </a:ext>
          </a:extLst>
        </xdr:cNvPr>
        <xdr:cNvSpPr txBox="1">
          <a:spLocks noChangeArrowheads="1"/>
        </xdr:cNvSpPr>
      </xdr:nvSpPr>
      <xdr:spPr bwMode="auto">
        <a:xfrm>
          <a:off x="3644900" y="15621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54</xdr:row>
      <xdr:rowOff>101600</xdr:rowOff>
    </xdr:from>
    <xdr:to>
      <xdr:col>4</xdr:col>
      <xdr:colOff>609600</xdr:colOff>
      <xdr:row>55</xdr:row>
      <xdr:rowOff>76200</xdr:rowOff>
    </xdr:to>
    <xdr:sp macro="" textlink="">
      <xdr:nvSpPr>
        <xdr:cNvPr id="244" name="Text Box 6">
          <a:extLst>
            <a:ext uri="{FF2B5EF4-FFF2-40B4-BE49-F238E27FC236}">
              <a16:creationId xmlns:a16="http://schemas.microsoft.com/office/drawing/2014/main" xmlns="" id="{00000000-0008-0000-0100-0000F4000000}"/>
            </a:ext>
          </a:extLst>
        </xdr:cNvPr>
        <xdr:cNvSpPr txBox="1">
          <a:spLocks noChangeArrowheads="1"/>
        </xdr:cNvSpPr>
      </xdr:nvSpPr>
      <xdr:spPr bwMode="auto">
        <a:xfrm>
          <a:off x="3644900" y="155702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54</xdr:row>
      <xdr:rowOff>152400</xdr:rowOff>
    </xdr:from>
    <xdr:to>
      <xdr:col>4</xdr:col>
      <xdr:colOff>609600</xdr:colOff>
      <xdr:row>55</xdr:row>
      <xdr:rowOff>127000</xdr:rowOff>
    </xdr:to>
    <xdr:sp macro="" textlink="">
      <xdr:nvSpPr>
        <xdr:cNvPr id="245" name="Text Box 10">
          <a:extLst>
            <a:ext uri="{FF2B5EF4-FFF2-40B4-BE49-F238E27FC236}">
              <a16:creationId xmlns:a16="http://schemas.microsoft.com/office/drawing/2014/main" xmlns="" id="{00000000-0008-0000-0100-0000F5000000}"/>
            </a:ext>
          </a:extLst>
        </xdr:cNvPr>
        <xdr:cNvSpPr txBox="1">
          <a:spLocks noChangeArrowheads="1"/>
        </xdr:cNvSpPr>
      </xdr:nvSpPr>
      <xdr:spPr bwMode="auto">
        <a:xfrm>
          <a:off x="3644900" y="15621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647700</xdr:colOff>
      <xdr:row>32</xdr:row>
      <xdr:rowOff>0</xdr:rowOff>
    </xdr:from>
    <xdr:to>
      <xdr:col>4</xdr:col>
      <xdr:colOff>647700</xdr:colOff>
      <xdr:row>32</xdr:row>
      <xdr:rowOff>292100</xdr:rowOff>
    </xdr:to>
    <xdr:sp macro="" textlink="">
      <xdr:nvSpPr>
        <xdr:cNvPr id="246" name="Text Box 6">
          <a:extLst>
            <a:ext uri="{FF2B5EF4-FFF2-40B4-BE49-F238E27FC236}">
              <a16:creationId xmlns:a16="http://schemas.microsoft.com/office/drawing/2014/main" xmlns="" id="{00000000-0008-0000-0100-0000F6000000}"/>
            </a:ext>
          </a:extLst>
        </xdr:cNvPr>
        <xdr:cNvSpPr txBox="1">
          <a:spLocks noChangeArrowheads="1"/>
        </xdr:cNvSpPr>
      </xdr:nvSpPr>
      <xdr:spPr bwMode="auto">
        <a:xfrm>
          <a:off x="3683000" y="158877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247" name="Text Box 10">
          <a:extLst>
            <a:ext uri="{FF2B5EF4-FFF2-40B4-BE49-F238E27FC236}">
              <a16:creationId xmlns:a16="http://schemas.microsoft.com/office/drawing/2014/main" xmlns="" id="{00000000-0008-0000-0100-0000F7000000}"/>
            </a:ext>
          </a:extLst>
        </xdr:cNvPr>
        <xdr:cNvSpPr txBox="1">
          <a:spLocks noChangeArrowheads="1"/>
        </xdr:cNvSpPr>
      </xdr:nvSpPr>
      <xdr:spPr bwMode="auto">
        <a:xfrm>
          <a:off x="3644900" y="159004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248" name="Text Box 6">
          <a:extLst>
            <a:ext uri="{FF2B5EF4-FFF2-40B4-BE49-F238E27FC236}">
              <a16:creationId xmlns:a16="http://schemas.microsoft.com/office/drawing/2014/main" xmlns="" id="{00000000-0008-0000-0100-0000F8000000}"/>
            </a:ext>
          </a:extLst>
        </xdr:cNvPr>
        <xdr:cNvSpPr txBox="1">
          <a:spLocks noChangeArrowheads="1"/>
        </xdr:cNvSpPr>
      </xdr:nvSpPr>
      <xdr:spPr bwMode="auto">
        <a:xfrm>
          <a:off x="3644900" y="158496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249" name="Text Box 10">
          <a:extLst>
            <a:ext uri="{FF2B5EF4-FFF2-40B4-BE49-F238E27FC236}">
              <a16:creationId xmlns:a16="http://schemas.microsoft.com/office/drawing/2014/main" xmlns="" id="{00000000-0008-0000-0100-0000F9000000}"/>
            </a:ext>
          </a:extLst>
        </xdr:cNvPr>
        <xdr:cNvSpPr txBox="1">
          <a:spLocks noChangeArrowheads="1"/>
        </xdr:cNvSpPr>
      </xdr:nvSpPr>
      <xdr:spPr bwMode="auto">
        <a:xfrm>
          <a:off x="3644900" y="159004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250" name="Text Box 6">
          <a:extLst>
            <a:ext uri="{FF2B5EF4-FFF2-40B4-BE49-F238E27FC236}">
              <a16:creationId xmlns:a16="http://schemas.microsoft.com/office/drawing/2014/main" xmlns="" id="{00000000-0008-0000-0100-0000FA000000}"/>
            </a:ext>
          </a:extLst>
        </xdr:cNvPr>
        <xdr:cNvSpPr txBox="1">
          <a:spLocks noChangeArrowheads="1"/>
        </xdr:cNvSpPr>
      </xdr:nvSpPr>
      <xdr:spPr bwMode="auto">
        <a:xfrm>
          <a:off x="3644900" y="158496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251" name="Text Box 10">
          <a:extLst>
            <a:ext uri="{FF2B5EF4-FFF2-40B4-BE49-F238E27FC236}">
              <a16:creationId xmlns:a16="http://schemas.microsoft.com/office/drawing/2014/main" xmlns="" id="{00000000-0008-0000-0100-0000FB000000}"/>
            </a:ext>
          </a:extLst>
        </xdr:cNvPr>
        <xdr:cNvSpPr txBox="1">
          <a:spLocks noChangeArrowheads="1"/>
        </xdr:cNvSpPr>
      </xdr:nvSpPr>
      <xdr:spPr bwMode="auto">
        <a:xfrm>
          <a:off x="3644900" y="159004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252" name="Text Box 6">
          <a:extLst>
            <a:ext uri="{FF2B5EF4-FFF2-40B4-BE49-F238E27FC236}">
              <a16:creationId xmlns:a16="http://schemas.microsoft.com/office/drawing/2014/main" xmlns="" id="{00000000-0008-0000-0100-0000FC000000}"/>
            </a:ext>
          </a:extLst>
        </xdr:cNvPr>
        <xdr:cNvSpPr txBox="1">
          <a:spLocks noChangeArrowheads="1"/>
        </xdr:cNvSpPr>
      </xdr:nvSpPr>
      <xdr:spPr bwMode="auto">
        <a:xfrm>
          <a:off x="3644900" y="159004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253" name="Text Box 10">
          <a:extLst>
            <a:ext uri="{FF2B5EF4-FFF2-40B4-BE49-F238E27FC236}">
              <a16:creationId xmlns:a16="http://schemas.microsoft.com/office/drawing/2014/main" xmlns="" id="{00000000-0008-0000-0100-0000FD000000}"/>
            </a:ext>
          </a:extLst>
        </xdr:cNvPr>
        <xdr:cNvSpPr txBox="1">
          <a:spLocks noChangeArrowheads="1"/>
        </xdr:cNvSpPr>
      </xdr:nvSpPr>
      <xdr:spPr bwMode="auto">
        <a:xfrm>
          <a:off x="3644900" y="159004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254" name="Text Box 6">
          <a:extLst>
            <a:ext uri="{FF2B5EF4-FFF2-40B4-BE49-F238E27FC236}">
              <a16:creationId xmlns:a16="http://schemas.microsoft.com/office/drawing/2014/main" xmlns="" id="{00000000-0008-0000-0100-0000FE000000}"/>
            </a:ext>
          </a:extLst>
        </xdr:cNvPr>
        <xdr:cNvSpPr txBox="1">
          <a:spLocks noChangeArrowheads="1"/>
        </xdr:cNvSpPr>
      </xdr:nvSpPr>
      <xdr:spPr bwMode="auto">
        <a:xfrm>
          <a:off x="3644900" y="158496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0</xdr:rowOff>
    </xdr:from>
    <xdr:to>
      <xdr:col>4</xdr:col>
      <xdr:colOff>609600</xdr:colOff>
      <xdr:row>32</xdr:row>
      <xdr:rowOff>292100</xdr:rowOff>
    </xdr:to>
    <xdr:sp macro="" textlink="">
      <xdr:nvSpPr>
        <xdr:cNvPr id="255" name="Text Box 10">
          <a:extLst>
            <a:ext uri="{FF2B5EF4-FFF2-40B4-BE49-F238E27FC236}">
              <a16:creationId xmlns:a16="http://schemas.microsoft.com/office/drawing/2014/main" xmlns="" id="{00000000-0008-0000-0100-0000FF000000}"/>
            </a:ext>
          </a:extLst>
        </xdr:cNvPr>
        <xdr:cNvSpPr txBox="1">
          <a:spLocks noChangeArrowheads="1"/>
        </xdr:cNvSpPr>
      </xdr:nvSpPr>
      <xdr:spPr bwMode="auto">
        <a:xfrm>
          <a:off x="3644900" y="159004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36</xdr:row>
      <xdr:rowOff>152400</xdr:rowOff>
    </xdr:from>
    <xdr:to>
      <xdr:col>4</xdr:col>
      <xdr:colOff>660400</xdr:colOff>
      <xdr:row>37</xdr:row>
      <xdr:rowOff>127000</xdr:rowOff>
    </xdr:to>
    <xdr:sp macro="" textlink="">
      <xdr:nvSpPr>
        <xdr:cNvPr id="256"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257"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101600</xdr:rowOff>
    </xdr:from>
    <xdr:to>
      <xdr:col>4</xdr:col>
      <xdr:colOff>609600</xdr:colOff>
      <xdr:row>37</xdr:row>
      <xdr:rowOff>76200</xdr:rowOff>
    </xdr:to>
    <xdr:sp macro="" textlink="">
      <xdr:nvSpPr>
        <xdr:cNvPr id="258"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259"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260"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261"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101600</xdr:rowOff>
    </xdr:from>
    <xdr:to>
      <xdr:col>4</xdr:col>
      <xdr:colOff>609600</xdr:colOff>
      <xdr:row>37</xdr:row>
      <xdr:rowOff>76200</xdr:rowOff>
    </xdr:to>
    <xdr:sp macro="" textlink="">
      <xdr:nvSpPr>
        <xdr:cNvPr id="262"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263"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264"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265"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101600</xdr:rowOff>
    </xdr:from>
    <xdr:to>
      <xdr:col>4</xdr:col>
      <xdr:colOff>609600</xdr:colOff>
      <xdr:row>37</xdr:row>
      <xdr:rowOff>76200</xdr:rowOff>
    </xdr:to>
    <xdr:sp macro="" textlink="">
      <xdr:nvSpPr>
        <xdr:cNvPr id="266"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267"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101600</xdr:rowOff>
    </xdr:from>
    <xdr:to>
      <xdr:col>4</xdr:col>
      <xdr:colOff>609600</xdr:colOff>
      <xdr:row>37</xdr:row>
      <xdr:rowOff>76200</xdr:rowOff>
    </xdr:to>
    <xdr:sp macro="" textlink="">
      <xdr:nvSpPr>
        <xdr:cNvPr id="268"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269"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270"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271"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101600</xdr:rowOff>
    </xdr:from>
    <xdr:to>
      <xdr:col>4</xdr:col>
      <xdr:colOff>609600</xdr:colOff>
      <xdr:row>37</xdr:row>
      <xdr:rowOff>76200</xdr:rowOff>
    </xdr:to>
    <xdr:sp macro="" textlink="">
      <xdr:nvSpPr>
        <xdr:cNvPr id="272"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273"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274"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275"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101600</xdr:rowOff>
    </xdr:from>
    <xdr:to>
      <xdr:col>4</xdr:col>
      <xdr:colOff>609600</xdr:colOff>
      <xdr:row>37</xdr:row>
      <xdr:rowOff>76200</xdr:rowOff>
    </xdr:to>
    <xdr:sp macro="" textlink="">
      <xdr:nvSpPr>
        <xdr:cNvPr id="276"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277"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278"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279"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101600</xdr:rowOff>
    </xdr:from>
    <xdr:to>
      <xdr:col>4</xdr:col>
      <xdr:colOff>609600</xdr:colOff>
      <xdr:row>37</xdr:row>
      <xdr:rowOff>76200</xdr:rowOff>
    </xdr:to>
    <xdr:sp macro="" textlink="">
      <xdr:nvSpPr>
        <xdr:cNvPr id="280"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281"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101600</xdr:rowOff>
    </xdr:from>
    <xdr:to>
      <xdr:col>4</xdr:col>
      <xdr:colOff>609600</xdr:colOff>
      <xdr:row>37</xdr:row>
      <xdr:rowOff>76200</xdr:rowOff>
    </xdr:to>
    <xdr:sp macro="" textlink="">
      <xdr:nvSpPr>
        <xdr:cNvPr id="282"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283"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284" name="Text Box 6">
          <a:extLst>
            <a:ext uri="{FF2B5EF4-FFF2-40B4-BE49-F238E27FC236}">
              <a16:creationId xmlns:a16="http://schemas.microsoft.com/office/drawing/2014/main" xmlns="" id="{00000000-0008-0000-0100-00007F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285" name="Text Box 10">
          <a:extLst>
            <a:ext uri="{FF2B5EF4-FFF2-40B4-BE49-F238E27FC236}">
              <a16:creationId xmlns:a16="http://schemas.microsoft.com/office/drawing/2014/main" xmlns="" id="{00000000-0008-0000-0100-00008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101600</xdr:rowOff>
    </xdr:from>
    <xdr:to>
      <xdr:col>4</xdr:col>
      <xdr:colOff>609600</xdr:colOff>
      <xdr:row>32</xdr:row>
      <xdr:rowOff>76200</xdr:rowOff>
    </xdr:to>
    <xdr:sp macro="" textlink="">
      <xdr:nvSpPr>
        <xdr:cNvPr id="286" name="Text Box 6">
          <a:extLst>
            <a:ext uri="{FF2B5EF4-FFF2-40B4-BE49-F238E27FC236}">
              <a16:creationId xmlns:a16="http://schemas.microsoft.com/office/drawing/2014/main" xmlns="" id="{00000000-0008-0000-0100-000081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287" name="Text Box 10">
          <a:extLst>
            <a:ext uri="{FF2B5EF4-FFF2-40B4-BE49-F238E27FC236}">
              <a16:creationId xmlns:a16="http://schemas.microsoft.com/office/drawing/2014/main" xmlns="" id="{00000000-0008-0000-0100-00008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288"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289"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101600</xdr:rowOff>
    </xdr:from>
    <xdr:to>
      <xdr:col>4</xdr:col>
      <xdr:colOff>609600</xdr:colOff>
      <xdr:row>37</xdr:row>
      <xdr:rowOff>76200</xdr:rowOff>
    </xdr:to>
    <xdr:sp macro="" textlink="">
      <xdr:nvSpPr>
        <xdr:cNvPr id="290"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36</xdr:row>
      <xdr:rowOff>152400</xdr:rowOff>
    </xdr:from>
    <xdr:to>
      <xdr:col>4</xdr:col>
      <xdr:colOff>609600</xdr:colOff>
      <xdr:row>37</xdr:row>
      <xdr:rowOff>127000</xdr:rowOff>
    </xdr:to>
    <xdr:sp macro="" textlink="">
      <xdr:nvSpPr>
        <xdr:cNvPr id="291"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292" name="Text Box 6">
          <a:extLst>
            <a:ext uri="{FF2B5EF4-FFF2-40B4-BE49-F238E27FC236}">
              <a16:creationId xmlns:a16="http://schemas.microsoft.com/office/drawing/2014/main" xmlns="" id="{00000000-0008-0000-0100-000087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293" name="Text Box 10">
          <a:extLst>
            <a:ext uri="{FF2B5EF4-FFF2-40B4-BE49-F238E27FC236}">
              <a16:creationId xmlns:a16="http://schemas.microsoft.com/office/drawing/2014/main" xmlns="" id="{00000000-0008-0000-0100-00008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101600</xdr:rowOff>
    </xdr:from>
    <xdr:to>
      <xdr:col>4</xdr:col>
      <xdr:colOff>609600</xdr:colOff>
      <xdr:row>32</xdr:row>
      <xdr:rowOff>76200</xdr:rowOff>
    </xdr:to>
    <xdr:sp macro="" textlink="">
      <xdr:nvSpPr>
        <xdr:cNvPr id="294" name="Text Box 6">
          <a:extLst>
            <a:ext uri="{FF2B5EF4-FFF2-40B4-BE49-F238E27FC236}">
              <a16:creationId xmlns:a16="http://schemas.microsoft.com/office/drawing/2014/main" xmlns="" id="{00000000-0008-0000-0100-000089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295" name="Text Box 10">
          <a:extLst>
            <a:ext uri="{FF2B5EF4-FFF2-40B4-BE49-F238E27FC236}">
              <a16:creationId xmlns:a16="http://schemas.microsoft.com/office/drawing/2014/main" xmlns="" id="{00000000-0008-0000-0100-00008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296" name="Text Box 6">
          <a:extLst>
            <a:ext uri="{FF2B5EF4-FFF2-40B4-BE49-F238E27FC236}">
              <a16:creationId xmlns:a16="http://schemas.microsoft.com/office/drawing/2014/main" xmlns="" id="{00000000-0008-0000-0100-00008B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297" name="Text Box 10">
          <a:extLst>
            <a:ext uri="{FF2B5EF4-FFF2-40B4-BE49-F238E27FC236}">
              <a16:creationId xmlns:a16="http://schemas.microsoft.com/office/drawing/2014/main" xmlns="" id="{00000000-0008-0000-0100-00008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101600</xdr:rowOff>
    </xdr:from>
    <xdr:to>
      <xdr:col>4</xdr:col>
      <xdr:colOff>609600</xdr:colOff>
      <xdr:row>32</xdr:row>
      <xdr:rowOff>76200</xdr:rowOff>
    </xdr:to>
    <xdr:sp macro="" textlink="">
      <xdr:nvSpPr>
        <xdr:cNvPr id="298" name="Text Box 6">
          <a:extLst>
            <a:ext uri="{FF2B5EF4-FFF2-40B4-BE49-F238E27FC236}">
              <a16:creationId xmlns:a16="http://schemas.microsoft.com/office/drawing/2014/main" xmlns="" id="{00000000-0008-0000-0100-00008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299" name="Text Box 10">
          <a:extLst>
            <a:ext uri="{FF2B5EF4-FFF2-40B4-BE49-F238E27FC236}">
              <a16:creationId xmlns:a16="http://schemas.microsoft.com/office/drawing/2014/main" xmlns="" id="{00000000-0008-0000-0100-00008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101600</xdr:rowOff>
    </xdr:from>
    <xdr:to>
      <xdr:col>4</xdr:col>
      <xdr:colOff>609600</xdr:colOff>
      <xdr:row>32</xdr:row>
      <xdr:rowOff>76200</xdr:rowOff>
    </xdr:to>
    <xdr:sp macro="" textlink="">
      <xdr:nvSpPr>
        <xdr:cNvPr id="300" name="Text Box 6">
          <a:extLst>
            <a:ext uri="{FF2B5EF4-FFF2-40B4-BE49-F238E27FC236}">
              <a16:creationId xmlns:a16="http://schemas.microsoft.com/office/drawing/2014/main" xmlns="" id="{00000000-0008-0000-0100-00008F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01" name="Text Box 10">
          <a:extLst>
            <a:ext uri="{FF2B5EF4-FFF2-40B4-BE49-F238E27FC236}">
              <a16:creationId xmlns:a16="http://schemas.microsoft.com/office/drawing/2014/main" xmlns="" id="{00000000-0008-0000-0100-00009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02" name="Text Box 6">
          <a:extLst>
            <a:ext uri="{FF2B5EF4-FFF2-40B4-BE49-F238E27FC236}">
              <a16:creationId xmlns:a16="http://schemas.microsoft.com/office/drawing/2014/main" xmlns="" id="{00000000-0008-0000-0100-000091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03" name="Text Box 10">
          <a:extLst>
            <a:ext uri="{FF2B5EF4-FFF2-40B4-BE49-F238E27FC236}">
              <a16:creationId xmlns:a16="http://schemas.microsoft.com/office/drawing/2014/main" xmlns="" id="{00000000-0008-0000-0100-00009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101600</xdr:rowOff>
    </xdr:from>
    <xdr:to>
      <xdr:col>4</xdr:col>
      <xdr:colOff>609600</xdr:colOff>
      <xdr:row>32</xdr:row>
      <xdr:rowOff>76200</xdr:rowOff>
    </xdr:to>
    <xdr:sp macro="" textlink="">
      <xdr:nvSpPr>
        <xdr:cNvPr id="304" name="Text Box 6">
          <a:extLst>
            <a:ext uri="{FF2B5EF4-FFF2-40B4-BE49-F238E27FC236}">
              <a16:creationId xmlns:a16="http://schemas.microsoft.com/office/drawing/2014/main" xmlns="" id="{00000000-0008-0000-0100-000093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05" name="Text Box 10">
          <a:extLst>
            <a:ext uri="{FF2B5EF4-FFF2-40B4-BE49-F238E27FC236}">
              <a16:creationId xmlns:a16="http://schemas.microsoft.com/office/drawing/2014/main" xmlns="" id="{00000000-0008-0000-0100-00009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06" name="Text Box 6">
          <a:extLst>
            <a:ext uri="{FF2B5EF4-FFF2-40B4-BE49-F238E27FC236}">
              <a16:creationId xmlns:a16="http://schemas.microsoft.com/office/drawing/2014/main" xmlns="" id="{00000000-0008-0000-0100-000095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07" name="Text Box 10">
          <a:extLst>
            <a:ext uri="{FF2B5EF4-FFF2-40B4-BE49-F238E27FC236}">
              <a16:creationId xmlns:a16="http://schemas.microsoft.com/office/drawing/2014/main" xmlns="" id="{00000000-0008-0000-0100-00009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101600</xdr:rowOff>
    </xdr:from>
    <xdr:to>
      <xdr:col>4</xdr:col>
      <xdr:colOff>609600</xdr:colOff>
      <xdr:row>32</xdr:row>
      <xdr:rowOff>76200</xdr:rowOff>
    </xdr:to>
    <xdr:sp macro="" textlink="">
      <xdr:nvSpPr>
        <xdr:cNvPr id="308" name="Text Box 6">
          <a:extLst>
            <a:ext uri="{FF2B5EF4-FFF2-40B4-BE49-F238E27FC236}">
              <a16:creationId xmlns:a16="http://schemas.microsoft.com/office/drawing/2014/main" xmlns="" id="{00000000-0008-0000-0100-000097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09" name="Text Box 10">
          <a:extLst>
            <a:ext uri="{FF2B5EF4-FFF2-40B4-BE49-F238E27FC236}">
              <a16:creationId xmlns:a16="http://schemas.microsoft.com/office/drawing/2014/main" xmlns="" id="{00000000-0008-0000-0100-00009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10" name="Text Box 6">
          <a:extLst>
            <a:ext uri="{FF2B5EF4-FFF2-40B4-BE49-F238E27FC236}">
              <a16:creationId xmlns:a16="http://schemas.microsoft.com/office/drawing/2014/main" xmlns="" id="{00000000-0008-0000-0100-00009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11" name="Text Box 10">
          <a:extLst>
            <a:ext uri="{FF2B5EF4-FFF2-40B4-BE49-F238E27FC236}">
              <a16:creationId xmlns:a16="http://schemas.microsoft.com/office/drawing/2014/main" xmlns="" id="{00000000-0008-0000-0100-00009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101600</xdr:rowOff>
    </xdr:from>
    <xdr:to>
      <xdr:col>4</xdr:col>
      <xdr:colOff>609600</xdr:colOff>
      <xdr:row>32</xdr:row>
      <xdr:rowOff>76200</xdr:rowOff>
    </xdr:to>
    <xdr:sp macro="" textlink="">
      <xdr:nvSpPr>
        <xdr:cNvPr id="312" name="Text Box 6">
          <a:extLst>
            <a:ext uri="{FF2B5EF4-FFF2-40B4-BE49-F238E27FC236}">
              <a16:creationId xmlns:a16="http://schemas.microsoft.com/office/drawing/2014/main" xmlns="" id="{00000000-0008-0000-0100-00009B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13" name="Text Box 10">
          <a:extLst>
            <a:ext uri="{FF2B5EF4-FFF2-40B4-BE49-F238E27FC236}">
              <a16:creationId xmlns:a16="http://schemas.microsoft.com/office/drawing/2014/main" xmlns="" id="{00000000-0008-0000-0100-00009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101600</xdr:rowOff>
    </xdr:from>
    <xdr:to>
      <xdr:col>4</xdr:col>
      <xdr:colOff>609600</xdr:colOff>
      <xdr:row>32</xdr:row>
      <xdr:rowOff>76200</xdr:rowOff>
    </xdr:to>
    <xdr:sp macro="" textlink="">
      <xdr:nvSpPr>
        <xdr:cNvPr id="314" name="Text Box 6">
          <a:extLst>
            <a:ext uri="{FF2B5EF4-FFF2-40B4-BE49-F238E27FC236}">
              <a16:creationId xmlns:a16="http://schemas.microsoft.com/office/drawing/2014/main" xmlns="" id="{00000000-0008-0000-0100-00009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15" name="Text Box 10">
          <a:extLst>
            <a:ext uri="{FF2B5EF4-FFF2-40B4-BE49-F238E27FC236}">
              <a16:creationId xmlns:a16="http://schemas.microsoft.com/office/drawing/2014/main" xmlns="" id="{00000000-0008-0000-0100-00009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16" name="Text Box 6">
          <a:extLst>
            <a:ext uri="{FF2B5EF4-FFF2-40B4-BE49-F238E27FC236}">
              <a16:creationId xmlns:a16="http://schemas.microsoft.com/office/drawing/2014/main" xmlns="" id="{00000000-0008-0000-0100-0000A3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17" name="Text Box 10">
          <a:extLst>
            <a:ext uri="{FF2B5EF4-FFF2-40B4-BE49-F238E27FC236}">
              <a16:creationId xmlns:a16="http://schemas.microsoft.com/office/drawing/2014/main" xmlns="" id="{00000000-0008-0000-0100-0000A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101600</xdr:rowOff>
    </xdr:from>
    <xdr:to>
      <xdr:col>4</xdr:col>
      <xdr:colOff>609600</xdr:colOff>
      <xdr:row>32</xdr:row>
      <xdr:rowOff>76200</xdr:rowOff>
    </xdr:to>
    <xdr:sp macro="" textlink="">
      <xdr:nvSpPr>
        <xdr:cNvPr id="318" name="Text Box 6">
          <a:extLst>
            <a:ext uri="{FF2B5EF4-FFF2-40B4-BE49-F238E27FC236}">
              <a16:creationId xmlns:a16="http://schemas.microsoft.com/office/drawing/2014/main" xmlns="" id="{00000000-0008-0000-0100-0000A5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19" name="Text Box 10">
          <a:extLst>
            <a:ext uri="{FF2B5EF4-FFF2-40B4-BE49-F238E27FC236}">
              <a16:creationId xmlns:a16="http://schemas.microsoft.com/office/drawing/2014/main" xmlns="" id="{00000000-0008-0000-0100-0000A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31</xdr:row>
      <xdr:rowOff>152400</xdr:rowOff>
    </xdr:from>
    <xdr:to>
      <xdr:col>4</xdr:col>
      <xdr:colOff>660400</xdr:colOff>
      <xdr:row>32</xdr:row>
      <xdr:rowOff>127000</xdr:rowOff>
    </xdr:to>
    <xdr:sp macro="" textlink="">
      <xdr:nvSpPr>
        <xdr:cNvPr id="320"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21"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101600</xdr:rowOff>
    </xdr:from>
    <xdr:to>
      <xdr:col>4</xdr:col>
      <xdr:colOff>609600</xdr:colOff>
      <xdr:row>32</xdr:row>
      <xdr:rowOff>76200</xdr:rowOff>
    </xdr:to>
    <xdr:sp macro="" textlink="">
      <xdr:nvSpPr>
        <xdr:cNvPr id="322"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23"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24"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25"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101600</xdr:rowOff>
    </xdr:from>
    <xdr:to>
      <xdr:col>4</xdr:col>
      <xdr:colOff>609600</xdr:colOff>
      <xdr:row>32</xdr:row>
      <xdr:rowOff>76200</xdr:rowOff>
    </xdr:to>
    <xdr:sp macro="" textlink="">
      <xdr:nvSpPr>
        <xdr:cNvPr id="326"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27"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28"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29"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101600</xdr:rowOff>
    </xdr:from>
    <xdr:to>
      <xdr:col>4</xdr:col>
      <xdr:colOff>609600</xdr:colOff>
      <xdr:row>32</xdr:row>
      <xdr:rowOff>76200</xdr:rowOff>
    </xdr:to>
    <xdr:sp macro="" textlink="">
      <xdr:nvSpPr>
        <xdr:cNvPr id="330"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31"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101600</xdr:rowOff>
    </xdr:from>
    <xdr:to>
      <xdr:col>4</xdr:col>
      <xdr:colOff>609600</xdr:colOff>
      <xdr:row>32</xdr:row>
      <xdr:rowOff>76200</xdr:rowOff>
    </xdr:to>
    <xdr:sp macro="" textlink="">
      <xdr:nvSpPr>
        <xdr:cNvPr id="332"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33"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34"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35"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101600</xdr:rowOff>
    </xdr:from>
    <xdr:to>
      <xdr:col>4</xdr:col>
      <xdr:colOff>609600</xdr:colOff>
      <xdr:row>32</xdr:row>
      <xdr:rowOff>76200</xdr:rowOff>
    </xdr:to>
    <xdr:sp macro="" textlink="">
      <xdr:nvSpPr>
        <xdr:cNvPr id="336"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37"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38"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39"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101600</xdr:rowOff>
    </xdr:from>
    <xdr:to>
      <xdr:col>4</xdr:col>
      <xdr:colOff>609600</xdr:colOff>
      <xdr:row>32</xdr:row>
      <xdr:rowOff>76200</xdr:rowOff>
    </xdr:to>
    <xdr:sp macro="" textlink="">
      <xdr:nvSpPr>
        <xdr:cNvPr id="340"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41"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42"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43"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101600</xdr:rowOff>
    </xdr:from>
    <xdr:to>
      <xdr:col>4</xdr:col>
      <xdr:colOff>609600</xdr:colOff>
      <xdr:row>32</xdr:row>
      <xdr:rowOff>76200</xdr:rowOff>
    </xdr:to>
    <xdr:sp macro="" textlink="">
      <xdr:nvSpPr>
        <xdr:cNvPr id="344"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45"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101600</xdr:rowOff>
    </xdr:from>
    <xdr:to>
      <xdr:col>4</xdr:col>
      <xdr:colOff>609600</xdr:colOff>
      <xdr:row>32</xdr:row>
      <xdr:rowOff>76200</xdr:rowOff>
    </xdr:to>
    <xdr:sp macro="" textlink="">
      <xdr:nvSpPr>
        <xdr:cNvPr id="346"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47"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48" name="Text Box 6">
          <a:extLst>
            <a:ext uri="{FF2B5EF4-FFF2-40B4-BE49-F238E27FC236}">
              <a16:creationId xmlns:a16="http://schemas.microsoft.com/office/drawing/2014/main" xmlns="" id="{00000000-0008-0000-0100-00007F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49" name="Text Box 10">
          <a:extLst>
            <a:ext uri="{FF2B5EF4-FFF2-40B4-BE49-F238E27FC236}">
              <a16:creationId xmlns:a16="http://schemas.microsoft.com/office/drawing/2014/main" xmlns="" id="{00000000-0008-0000-0100-00008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350" name="Text Box 6">
          <a:extLst>
            <a:ext uri="{FF2B5EF4-FFF2-40B4-BE49-F238E27FC236}">
              <a16:creationId xmlns:a16="http://schemas.microsoft.com/office/drawing/2014/main" xmlns="" id="{00000000-0008-0000-0100-000081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51" name="Text Box 10">
          <a:extLst>
            <a:ext uri="{FF2B5EF4-FFF2-40B4-BE49-F238E27FC236}">
              <a16:creationId xmlns:a16="http://schemas.microsoft.com/office/drawing/2014/main" xmlns="" id="{00000000-0008-0000-0100-00008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52"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53"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101600</xdr:rowOff>
    </xdr:from>
    <xdr:to>
      <xdr:col>4</xdr:col>
      <xdr:colOff>609600</xdr:colOff>
      <xdr:row>32</xdr:row>
      <xdr:rowOff>76200</xdr:rowOff>
    </xdr:to>
    <xdr:sp macro="" textlink="">
      <xdr:nvSpPr>
        <xdr:cNvPr id="354"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127000</xdr:rowOff>
    </xdr:to>
    <xdr:sp macro="" textlink="">
      <xdr:nvSpPr>
        <xdr:cNvPr id="355"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56" name="Text Box 6">
          <a:extLst>
            <a:ext uri="{FF2B5EF4-FFF2-40B4-BE49-F238E27FC236}">
              <a16:creationId xmlns:a16="http://schemas.microsoft.com/office/drawing/2014/main" xmlns="" id="{00000000-0008-0000-0100-000087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57" name="Text Box 10">
          <a:extLst>
            <a:ext uri="{FF2B5EF4-FFF2-40B4-BE49-F238E27FC236}">
              <a16:creationId xmlns:a16="http://schemas.microsoft.com/office/drawing/2014/main" xmlns="" id="{00000000-0008-0000-0100-00008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358" name="Text Box 6">
          <a:extLst>
            <a:ext uri="{FF2B5EF4-FFF2-40B4-BE49-F238E27FC236}">
              <a16:creationId xmlns:a16="http://schemas.microsoft.com/office/drawing/2014/main" xmlns="" id="{00000000-0008-0000-0100-000089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59" name="Text Box 10">
          <a:extLst>
            <a:ext uri="{FF2B5EF4-FFF2-40B4-BE49-F238E27FC236}">
              <a16:creationId xmlns:a16="http://schemas.microsoft.com/office/drawing/2014/main" xmlns="" id="{00000000-0008-0000-0100-00008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60" name="Text Box 6">
          <a:extLst>
            <a:ext uri="{FF2B5EF4-FFF2-40B4-BE49-F238E27FC236}">
              <a16:creationId xmlns:a16="http://schemas.microsoft.com/office/drawing/2014/main" xmlns="" id="{00000000-0008-0000-0100-00008B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61" name="Text Box 10">
          <a:extLst>
            <a:ext uri="{FF2B5EF4-FFF2-40B4-BE49-F238E27FC236}">
              <a16:creationId xmlns:a16="http://schemas.microsoft.com/office/drawing/2014/main" xmlns="" id="{00000000-0008-0000-0100-00008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362" name="Text Box 6">
          <a:extLst>
            <a:ext uri="{FF2B5EF4-FFF2-40B4-BE49-F238E27FC236}">
              <a16:creationId xmlns:a16="http://schemas.microsoft.com/office/drawing/2014/main" xmlns="" id="{00000000-0008-0000-0100-00008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63" name="Text Box 10">
          <a:extLst>
            <a:ext uri="{FF2B5EF4-FFF2-40B4-BE49-F238E27FC236}">
              <a16:creationId xmlns:a16="http://schemas.microsoft.com/office/drawing/2014/main" xmlns="" id="{00000000-0008-0000-0100-00008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364" name="Text Box 6">
          <a:extLst>
            <a:ext uri="{FF2B5EF4-FFF2-40B4-BE49-F238E27FC236}">
              <a16:creationId xmlns:a16="http://schemas.microsoft.com/office/drawing/2014/main" xmlns="" id="{00000000-0008-0000-0100-00008F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65" name="Text Box 10">
          <a:extLst>
            <a:ext uri="{FF2B5EF4-FFF2-40B4-BE49-F238E27FC236}">
              <a16:creationId xmlns:a16="http://schemas.microsoft.com/office/drawing/2014/main" xmlns="" id="{00000000-0008-0000-0100-00009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66" name="Text Box 6">
          <a:extLst>
            <a:ext uri="{FF2B5EF4-FFF2-40B4-BE49-F238E27FC236}">
              <a16:creationId xmlns:a16="http://schemas.microsoft.com/office/drawing/2014/main" xmlns="" id="{00000000-0008-0000-0100-000091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67" name="Text Box 10">
          <a:extLst>
            <a:ext uri="{FF2B5EF4-FFF2-40B4-BE49-F238E27FC236}">
              <a16:creationId xmlns:a16="http://schemas.microsoft.com/office/drawing/2014/main" xmlns="" id="{00000000-0008-0000-0100-00009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368" name="Text Box 6">
          <a:extLst>
            <a:ext uri="{FF2B5EF4-FFF2-40B4-BE49-F238E27FC236}">
              <a16:creationId xmlns:a16="http://schemas.microsoft.com/office/drawing/2014/main" xmlns="" id="{00000000-0008-0000-0100-000093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69" name="Text Box 10">
          <a:extLst>
            <a:ext uri="{FF2B5EF4-FFF2-40B4-BE49-F238E27FC236}">
              <a16:creationId xmlns:a16="http://schemas.microsoft.com/office/drawing/2014/main" xmlns="" id="{00000000-0008-0000-0100-00009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70" name="Text Box 6">
          <a:extLst>
            <a:ext uri="{FF2B5EF4-FFF2-40B4-BE49-F238E27FC236}">
              <a16:creationId xmlns:a16="http://schemas.microsoft.com/office/drawing/2014/main" xmlns="" id="{00000000-0008-0000-0100-000095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71" name="Text Box 10">
          <a:extLst>
            <a:ext uri="{FF2B5EF4-FFF2-40B4-BE49-F238E27FC236}">
              <a16:creationId xmlns:a16="http://schemas.microsoft.com/office/drawing/2014/main" xmlns="" id="{00000000-0008-0000-0100-00009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372" name="Text Box 6">
          <a:extLst>
            <a:ext uri="{FF2B5EF4-FFF2-40B4-BE49-F238E27FC236}">
              <a16:creationId xmlns:a16="http://schemas.microsoft.com/office/drawing/2014/main" xmlns="" id="{00000000-0008-0000-0100-000097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73" name="Text Box 10">
          <a:extLst>
            <a:ext uri="{FF2B5EF4-FFF2-40B4-BE49-F238E27FC236}">
              <a16:creationId xmlns:a16="http://schemas.microsoft.com/office/drawing/2014/main" xmlns="" id="{00000000-0008-0000-0100-00009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74" name="Text Box 6">
          <a:extLst>
            <a:ext uri="{FF2B5EF4-FFF2-40B4-BE49-F238E27FC236}">
              <a16:creationId xmlns:a16="http://schemas.microsoft.com/office/drawing/2014/main" xmlns="" id="{00000000-0008-0000-0100-00009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75" name="Text Box 10">
          <a:extLst>
            <a:ext uri="{FF2B5EF4-FFF2-40B4-BE49-F238E27FC236}">
              <a16:creationId xmlns:a16="http://schemas.microsoft.com/office/drawing/2014/main" xmlns="" id="{00000000-0008-0000-0100-00009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376" name="Text Box 6">
          <a:extLst>
            <a:ext uri="{FF2B5EF4-FFF2-40B4-BE49-F238E27FC236}">
              <a16:creationId xmlns:a16="http://schemas.microsoft.com/office/drawing/2014/main" xmlns="" id="{00000000-0008-0000-0100-00009B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77" name="Text Box 10">
          <a:extLst>
            <a:ext uri="{FF2B5EF4-FFF2-40B4-BE49-F238E27FC236}">
              <a16:creationId xmlns:a16="http://schemas.microsoft.com/office/drawing/2014/main" xmlns="" id="{00000000-0008-0000-0100-00009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378" name="Text Box 6">
          <a:extLst>
            <a:ext uri="{FF2B5EF4-FFF2-40B4-BE49-F238E27FC236}">
              <a16:creationId xmlns:a16="http://schemas.microsoft.com/office/drawing/2014/main" xmlns="" id="{00000000-0008-0000-0100-00009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79" name="Text Box 10">
          <a:extLst>
            <a:ext uri="{FF2B5EF4-FFF2-40B4-BE49-F238E27FC236}">
              <a16:creationId xmlns:a16="http://schemas.microsoft.com/office/drawing/2014/main" xmlns="" id="{00000000-0008-0000-0100-00009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80" name="Text Box 6">
          <a:extLst>
            <a:ext uri="{FF2B5EF4-FFF2-40B4-BE49-F238E27FC236}">
              <a16:creationId xmlns:a16="http://schemas.microsoft.com/office/drawing/2014/main" xmlns="" id="{00000000-0008-0000-0100-0000A3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81" name="Text Box 10">
          <a:extLst>
            <a:ext uri="{FF2B5EF4-FFF2-40B4-BE49-F238E27FC236}">
              <a16:creationId xmlns:a16="http://schemas.microsoft.com/office/drawing/2014/main" xmlns="" id="{00000000-0008-0000-0100-0000A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382" name="Text Box 6">
          <a:extLst>
            <a:ext uri="{FF2B5EF4-FFF2-40B4-BE49-F238E27FC236}">
              <a16:creationId xmlns:a16="http://schemas.microsoft.com/office/drawing/2014/main" xmlns="" id="{00000000-0008-0000-0100-0000A5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83" name="Text Box 10">
          <a:extLst>
            <a:ext uri="{FF2B5EF4-FFF2-40B4-BE49-F238E27FC236}">
              <a16:creationId xmlns:a16="http://schemas.microsoft.com/office/drawing/2014/main" xmlns="" id="{00000000-0008-0000-0100-0000A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34</xdr:row>
      <xdr:rowOff>152400</xdr:rowOff>
    </xdr:from>
    <xdr:to>
      <xdr:col>4</xdr:col>
      <xdr:colOff>660400</xdr:colOff>
      <xdr:row>35</xdr:row>
      <xdr:rowOff>127000</xdr:rowOff>
    </xdr:to>
    <xdr:sp macro="" textlink="">
      <xdr:nvSpPr>
        <xdr:cNvPr id="384"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85"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386"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87"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88"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89"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390"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91"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92"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93"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394"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95"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396"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97"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98"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399"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400"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01"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02"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03"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404"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05"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06"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07"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408"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09"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410"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11"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12"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13"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414"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15"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34</xdr:row>
      <xdr:rowOff>152400</xdr:rowOff>
    </xdr:from>
    <xdr:to>
      <xdr:col>4</xdr:col>
      <xdr:colOff>660400</xdr:colOff>
      <xdr:row>35</xdr:row>
      <xdr:rowOff>127000</xdr:rowOff>
    </xdr:to>
    <xdr:sp macro="" textlink="">
      <xdr:nvSpPr>
        <xdr:cNvPr id="416"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17"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418"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19"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20"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21"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422"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23"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24"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25"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426"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27"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428"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29"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30"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31"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432"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33"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34"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35"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436"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37"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38"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39"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440"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41"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442"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43"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44" name="Text Box 6">
          <a:extLst>
            <a:ext uri="{FF2B5EF4-FFF2-40B4-BE49-F238E27FC236}">
              <a16:creationId xmlns:a16="http://schemas.microsoft.com/office/drawing/2014/main" xmlns="" id="{00000000-0008-0000-0100-00007F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45" name="Text Box 10">
          <a:extLst>
            <a:ext uri="{FF2B5EF4-FFF2-40B4-BE49-F238E27FC236}">
              <a16:creationId xmlns:a16="http://schemas.microsoft.com/office/drawing/2014/main" xmlns="" id="{00000000-0008-0000-0100-00008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446" name="Text Box 6">
          <a:extLst>
            <a:ext uri="{FF2B5EF4-FFF2-40B4-BE49-F238E27FC236}">
              <a16:creationId xmlns:a16="http://schemas.microsoft.com/office/drawing/2014/main" xmlns="" id="{00000000-0008-0000-0100-000081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47" name="Text Box 10">
          <a:extLst>
            <a:ext uri="{FF2B5EF4-FFF2-40B4-BE49-F238E27FC236}">
              <a16:creationId xmlns:a16="http://schemas.microsoft.com/office/drawing/2014/main" xmlns="" id="{00000000-0008-0000-0100-00008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48"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49"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450"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451"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52" name="Text Box 6">
          <a:extLst>
            <a:ext uri="{FF2B5EF4-FFF2-40B4-BE49-F238E27FC236}">
              <a16:creationId xmlns:a16="http://schemas.microsoft.com/office/drawing/2014/main" xmlns="" id="{00000000-0008-0000-0100-000087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53" name="Text Box 10">
          <a:extLst>
            <a:ext uri="{FF2B5EF4-FFF2-40B4-BE49-F238E27FC236}">
              <a16:creationId xmlns:a16="http://schemas.microsoft.com/office/drawing/2014/main" xmlns="" id="{00000000-0008-0000-0100-00008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454" name="Text Box 6">
          <a:extLst>
            <a:ext uri="{FF2B5EF4-FFF2-40B4-BE49-F238E27FC236}">
              <a16:creationId xmlns:a16="http://schemas.microsoft.com/office/drawing/2014/main" xmlns="" id="{00000000-0008-0000-0100-000089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55" name="Text Box 10">
          <a:extLst>
            <a:ext uri="{FF2B5EF4-FFF2-40B4-BE49-F238E27FC236}">
              <a16:creationId xmlns:a16="http://schemas.microsoft.com/office/drawing/2014/main" xmlns="" id="{00000000-0008-0000-0100-00008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56" name="Text Box 6">
          <a:extLst>
            <a:ext uri="{FF2B5EF4-FFF2-40B4-BE49-F238E27FC236}">
              <a16:creationId xmlns:a16="http://schemas.microsoft.com/office/drawing/2014/main" xmlns="" id="{00000000-0008-0000-0100-00008B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57" name="Text Box 10">
          <a:extLst>
            <a:ext uri="{FF2B5EF4-FFF2-40B4-BE49-F238E27FC236}">
              <a16:creationId xmlns:a16="http://schemas.microsoft.com/office/drawing/2014/main" xmlns="" id="{00000000-0008-0000-0100-00008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458" name="Text Box 6">
          <a:extLst>
            <a:ext uri="{FF2B5EF4-FFF2-40B4-BE49-F238E27FC236}">
              <a16:creationId xmlns:a16="http://schemas.microsoft.com/office/drawing/2014/main" xmlns="" id="{00000000-0008-0000-0100-00008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59" name="Text Box 10">
          <a:extLst>
            <a:ext uri="{FF2B5EF4-FFF2-40B4-BE49-F238E27FC236}">
              <a16:creationId xmlns:a16="http://schemas.microsoft.com/office/drawing/2014/main" xmlns="" id="{00000000-0008-0000-0100-00008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460" name="Text Box 6">
          <a:extLst>
            <a:ext uri="{FF2B5EF4-FFF2-40B4-BE49-F238E27FC236}">
              <a16:creationId xmlns:a16="http://schemas.microsoft.com/office/drawing/2014/main" xmlns="" id="{00000000-0008-0000-0100-00008F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61" name="Text Box 10">
          <a:extLst>
            <a:ext uri="{FF2B5EF4-FFF2-40B4-BE49-F238E27FC236}">
              <a16:creationId xmlns:a16="http://schemas.microsoft.com/office/drawing/2014/main" xmlns="" id="{00000000-0008-0000-0100-00009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62" name="Text Box 6">
          <a:extLst>
            <a:ext uri="{FF2B5EF4-FFF2-40B4-BE49-F238E27FC236}">
              <a16:creationId xmlns:a16="http://schemas.microsoft.com/office/drawing/2014/main" xmlns="" id="{00000000-0008-0000-0100-000091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63" name="Text Box 10">
          <a:extLst>
            <a:ext uri="{FF2B5EF4-FFF2-40B4-BE49-F238E27FC236}">
              <a16:creationId xmlns:a16="http://schemas.microsoft.com/office/drawing/2014/main" xmlns="" id="{00000000-0008-0000-0100-00009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464" name="Text Box 6">
          <a:extLst>
            <a:ext uri="{FF2B5EF4-FFF2-40B4-BE49-F238E27FC236}">
              <a16:creationId xmlns:a16="http://schemas.microsoft.com/office/drawing/2014/main" xmlns="" id="{00000000-0008-0000-0100-000093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65" name="Text Box 10">
          <a:extLst>
            <a:ext uri="{FF2B5EF4-FFF2-40B4-BE49-F238E27FC236}">
              <a16:creationId xmlns:a16="http://schemas.microsoft.com/office/drawing/2014/main" xmlns="" id="{00000000-0008-0000-0100-00009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66" name="Text Box 6">
          <a:extLst>
            <a:ext uri="{FF2B5EF4-FFF2-40B4-BE49-F238E27FC236}">
              <a16:creationId xmlns:a16="http://schemas.microsoft.com/office/drawing/2014/main" xmlns="" id="{00000000-0008-0000-0100-000095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67" name="Text Box 10">
          <a:extLst>
            <a:ext uri="{FF2B5EF4-FFF2-40B4-BE49-F238E27FC236}">
              <a16:creationId xmlns:a16="http://schemas.microsoft.com/office/drawing/2014/main" xmlns="" id="{00000000-0008-0000-0100-00009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468" name="Text Box 6">
          <a:extLst>
            <a:ext uri="{FF2B5EF4-FFF2-40B4-BE49-F238E27FC236}">
              <a16:creationId xmlns:a16="http://schemas.microsoft.com/office/drawing/2014/main" xmlns="" id="{00000000-0008-0000-0100-000097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69" name="Text Box 10">
          <a:extLst>
            <a:ext uri="{FF2B5EF4-FFF2-40B4-BE49-F238E27FC236}">
              <a16:creationId xmlns:a16="http://schemas.microsoft.com/office/drawing/2014/main" xmlns="" id="{00000000-0008-0000-0100-00009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70" name="Text Box 6">
          <a:extLst>
            <a:ext uri="{FF2B5EF4-FFF2-40B4-BE49-F238E27FC236}">
              <a16:creationId xmlns:a16="http://schemas.microsoft.com/office/drawing/2014/main" xmlns="" id="{00000000-0008-0000-0100-00009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71" name="Text Box 10">
          <a:extLst>
            <a:ext uri="{FF2B5EF4-FFF2-40B4-BE49-F238E27FC236}">
              <a16:creationId xmlns:a16="http://schemas.microsoft.com/office/drawing/2014/main" xmlns="" id="{00000000-0008-0000-0100-00009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472" name="Text Box 6">
          <a:extLst>
            <a:ext uri="{FF2B5EF4-FFF2-40B4-BE49-F238E27FC236}">
              <a16:creationId xmlns:a16="http://schemas.microsoft.com/office/drawing/2014/main" xmlns="" id="{00000000-0008-0000-0100-00009B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73" name="Text Box 10">
          <a:extLst>
            <a:ext uri="{FF2B5EF4-FFF2-40B4-BE49-F238E27FC236}">
              <a16:creationId xmlns:a16="http://schemas.microsoft.com/office/drawing/2014/main" xmlns="" id="{00000000-0008-0000-0100-00009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474" name="Text Box 6">
          <a:extLst>
            <a:ext uri="{FF2B5EF4-FFF2-40B4-BE49-F238E27FC236}">
              <a16:creationId xmlns:a16="http://schemas.microsoft.com/office/drawing/2014/main" xmlns="" id="{00000000-0008-0000-0100-00009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75" name="Text Box 10">
          <a:extLst>
            <a:ext uri="{FF2B5EF4-FFF2-40B4-BE49-F238E27FC236}">
              <a16:creationId xmlns:a16="http://schemas.microsoft.com/office/drawing/2014/main" xmlns="" id="{00000000-0008-0000-0100-00009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76" name="Text Box 6">
          <a:extLst>
            <a:ext uri="{FF2B5EF4-FFF2-40B4-BE49-F238E27FC236}">
              <a16:creationId xmlns:a16="http://schemas.microsoft.com/office/drawing/2014/main" xmlns="" id="{00000000-0008-0000-0100-0000A3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77" name="Text Box 10">
          <a:extLst>
            <a:ext uri="{FF2B5EF4-FFF2-40B4-BE49-F238E27FC236}">
              <a16:creationId xmlns:a16="http://schemas.microsoft.com/office/drawing/2014/main" xmlns="" id="{00000000-0008-0000-0100-0000A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478" name="Text Box 6">
          <a:extLst>
            <a:ext uri="{FF2B5EF4-FFF2-40B4-BE49-F238E27FC236}">
              <a16:creationId xmlns:a16="http://schemas.microsoft.com/office/drawing/2014/main" xmlns="" id="{00000000-0008-0000-0100-0000A5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79" name="Text Box 10">
          <a:extLst>
            <a:ext uri="{FF2B5EF4-FFF2-40B4-BE49-F238E27FC236}">
              <a16:creationId xmlns:a16="http://schemas.microsoft.com/office/drawing/2014/main" xmlns="" id="{00000000-0008-0000-0100-0000A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45</xdr:row>
      <xdr:rowOff>152400</xdr:rowOff>
    </xdr:from>
    <xdr:to>
      <xdr:col>4</xdr:col>
      <xdr:colOff>660400</xdr:colOff>
      <xdr:row>46</xdr:row>
      <xdr:rowOff>127000</xdr:rowOff>
    </xdr:to>
    <xdr:sp macro="" textlink="">
      <xdr:nvSpPr>
        <xdr:cNvPr id="480"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81"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482"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83"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84"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85"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486"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87"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88"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89"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490"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91"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492"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93"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94"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95"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496"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97"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98"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499"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500"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01"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02"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03"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504"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05"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506"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07"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08"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09"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510"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11"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45</xdr:row>
      <xdr:rowOff>152400</xdr:rowOff>
    </xdr:from>
    <xdr:to>
      <xdr:col>4</xdr:col>
      <xdr:colOff>660400</xdr:colOff>
      <xdr:row>46</xdr:row>
      <xdr:rowOff>127000</xdr:rowOff>
    </xdr:to>
    <xdr:sp macro="" textlink="">
      <xdr:nvSpPr>
        <xdr:cNvPr id="512"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13"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514"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15"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16"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17"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518"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19"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20"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21"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522"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23"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524"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25"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26"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27"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528"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29"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30"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31"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532"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33"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34"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35"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536"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37"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538"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39"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40" name="Text Box 6">
          <a:extLst>
            <a:ext uri="{FF2B5EF4-FFF2-40B4-BE49-F238E27FC236}">
              <a16:creationId xmlns:a16="http://schemas.microsoft.com/office/drawing/2014/main" xmlns="" id="{00000000-0008-0000-0100-00007F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41" name="Text Box 10">
          <a:extLst>
            <a:ext uri="{FF2B5EF4-FFF2-40B4-BE49-F238E27FC236}">
              <a16:creationId xmlns:a16="http://schemas.microsoft.com/office/drawing/2014/main" xmlns="" id="{00000000-0008-0000-0100-00008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542" name="Text Box 6">
          <a:extLst>
            <a:ext uri="{FF2B5EF4-FFF2-40B4-BE49-F238E27FC236}">
              <a16:creationId xmlns:a16="http://schemas.microsoft.com/office/drawing/2014/main" xmlns="" id="{00000000-0008-0000-0100-000081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43" name="Text Box 10">
          <a:extLst>
            <a:ext uri="{FF2B5EF4-FFF2-40B4-BE49-F238E27FC236}">
              <a16:creationId xmlns:a16="http://schemas.microsoft.com/office/drawing/2014/main" xmlns="" id="{00000000-0008-0000-0100-00008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44"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45"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101600</xdr:rowOff>
    </xdr:from>
    <xdr:to>
      <xdr:col>4</xdr:col>
      <xdr:colOff>609600</xdr:colOff>
      <xdr:row>46</xdr:row>
      <xdr:rowOff>76200</xdr:rowOff>
    </xdr:to>
    <xdr:sp macro="" textlink="">
      <xdr:nvSpPr>
        <xdr:cNvPr id="546"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45</xdr:row>
      <xdr:rowOff>152400</xdr:rowOff>
    </xdr:from>
    <xdr:to>
      <xdr:col>4</xdr:col>
      <xdr:colOff>609600</xdr:colOff>
      <xdr:row>46</xdr:row>
      <xdr:rowOff>127000</xdr:rowOff>
    </xdr:to>
    <xdr:sp macro="" textlink="">
      <xdr:nvSpPr>
        <xdr:cNvPr id="547"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48" name="Text Box 6">
          <a:extLst>
            <a:ext uri="{FF2B5EF4-FFF2-40B4-BE49-F238E27FC236}">
              <a16:creationId xmlns:a16="http://schemas.microsoft.com/office/drawing/2014/main" xmlns="" id="{00000000-0008-0000-0100-000087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49" name="Text Box 10">
          <a:extLst>
            <a:ext uri="{FF2B5EF4-FFF2-40B4-BE49-F238E27FC236}">
              <a16:creationId xmlns:a16="http://schemas.microsoft.com/office/drawing/2014/main" xmlns="" id="{00000000-0008-0000-0100-00008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550" name="Text Box 6">
          <a:extLst>
            <a:ext uri="{FF2B5EF4-FFF2-40B4-BE49-F238E27FC236}">
              <a16:creationId xmlns:a16="http://schemas.microsoft.com/office/drawing/2014/main" xmlns="" id="{00000000-0008-0000-0100-000089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51" name="Text Box 10">
          <a:extLst>
            <a:ext uri="{FF2B5EF4-FFF2-40B4-BE49-F238E27FC236}">
              <a16:creationId xmlns:a16="http://schemas.microsoft.com/office/drawing/2014/main" xmlns="" id="{00000000-0008-0000-0100-00008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52" name="Text Box 6">
          <a:extLst>
            <a:ext uri="{FF2B5EF4-FFF2-40B4-BE49-F238E27FC236}">
              <a16:creationId xmlns:a16="http://schemas.microsoft.com/office/drawing/2014/main" xmlns="" id="{00000000-0008-0000-0100-00008B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53" name="Text Box 10">
          <a:extLst>
            <a:ext uri="{FF2B5EF4-FFF2-40B4-BE49-F238E27FC236}">
              <a16:creationId xmlns:a16="http://schemas.microsoft.com/office/drawing/2014/main" xmlns="" id="{00000000-0008-0000-0100-00008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554" name="Text Box 6">
          <a:extLst>
            <a:ext uri="{FF2B5EF4-FFF2-40B4-BE49-F238E27FC236}">
              <a16:creationId xmlns:a16="http://schemas.microsoft.com/office/drawing/2014/main" xmlns="" id="{00000000-0008-0000-0100-00008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55" name="Text Box 10">
          <a:extLst>
            <a:ext uri="{FF2B5EF4-FFF2-40B4-BE49-F238E27FC236}">
              <a16:creationId xmlns:a16="http://schemas.microsoft.com/office/drawing/2014/main" xmlns="" id="{00000000-0008-0000-0100-00008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556" name="Text Box 6">
          <a:extLst>
            <a:ext uri="{FF2B5EF4-FFF2-40B4-BE49-F238E27FC236}">
              <a16:creationId xmlns:a16="http://schemas.microsoft.com/office/drawing/2014/main" xmlns="" id="{00000000-0008-0000-0100-00008F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57" name="Text Box 10">
          <a:extLst>
            <a:ext uri="{FF2B5EF4-FFF2-40B4-BE49-F238E27FC236}">
              <a16:creationId xmlns:a16="http://schemas.microsoft.com/office/drawing/2014/main" xmlns="" id="{00000000-0008-0000-0100-00009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58" name="Text Box 6">
          <a:extLst>
            <a:ext uri="{FF2B5EF4-FFF2-40B4-BE49-F238E27FC236}">
              <a16:creationId xmlns:a16="http://schemas.microsoft.com/office/drawing/2014/main" xmlns="" id="{00000000-0008-0000-0100-000091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59" name="Text Box 10">
          <a:extLst>
            <a:ext uri="{FF2B5EF4-FFF2-40B4-BE49-F238E27FC236}">
              <a16:creationId xmlns:a16="http://schemas.microsoft.com/office/drawing/2014/main" xmlns="" id="{00000000-0008-0000-0100-00009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560" name="Text Box 6">
          <a:extLst>
            <a:ext uri="{FF2B5EF4-FFF2-40B4-BE49-F238E27FC236}">
              <a16:creationId xmlns:a16="http://schemas.microsoft.com/office/drawing/2014/main" xmlns="" id="{00000000-0008-0000-0100-000093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61" name="Text Box 10">
          <a:extLst>
            <a:ext uri="{FF2B5EF4-FFF2-40B4-BE49-F238E27FC236}">
              <a16:creationId xmlns:a16="http://schemas.microsoft.com/office/drawing/2014/main" xmlns="" id="{00000000-0008-0000-0100-00009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62" name="Text Box 6">
          <a:extLst>
            <a:ext uri="{FF2B5EF4-FFF2-40B4-BE49-F238E27FC236}">
              <a16:creationId xmlns:a16="http://schemas.microsoft.com/office/drawing/2014/main" xmlns="" id="{00000000-0008-0000-0100-000095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63" name="Text Box 10">
          <a:extLst>
            <a:ext uri="{FF2B5EF4-FFF2-40B4-BE49-F238E27FC236}">
              <a16:creationId xmlns:a16="http://schemas.microsoft.com/office/drawing/2014/main" xmlns="" id="{00000000-0008-0000-0100-00009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564" name="Text Box 6">
          <a:extLst>
            <a:ext uri="{FF2B5EF4-FFF2-40B4-BE49-F238E27FC236}">
              <a16:creationId xmlns:a16="http://schemas.microsoft.com/office/drawing/2014/main" xmlns="" id="{00000000-0008-0000-0100-000097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65" name="Text Box 10">
          <a:extLst>
            <a:ext uri="{FF2B5EF4-FFF2-40B4-BE49-F238E27FC236}">
              <a16:creationId xmlns:a16="http://schemas.microsoft.com/office/drawing/2014/main" xmlns="" id="{00000000-0008-0000-0100-00009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66" name="Text Box 6">
          <a:extLst>
            <a:ext uri="{FF2B5EF4-FFF2-40B4-BE49-F238E27FC236}">
              <a16:creationId xmlns:a16="http://schemas.microsoft.com/office/drawing/2014/main" xmlns="" id="{00000000-0008-0000-0100-00009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67" name="Text Box 10">
          <a:extLst>
            <a:ext uri="{FF2B5EF4-FFF2-40B4-BE49-F238E27FC236}">
              <a16:creationId xmlns:a16="http://schemas.microsoft.com/office/drawing/2014/main" xmlns="" id="{00000000-0008-0000-0100-00009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568" name="Text Box 6">
          <a:extLst>
            <a:ext uri="{FF2B5EF4-FFF2-40B4-BE49-F238E27FC236}">
              <a16:creationId xmlns:a16="http://schemas.microsoft.com/office/drawing/2014/main" xmlns="" id="{00000000-0008-0000-0100-00009B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69" name="Text Box 10">
          <a:extLst>
            <a:ext uri="{FF2B5EF4-FFF2-40B4-BE49-F238E27FC236}">
              <a16:creationId xmlns:a16="http://schemas.microsoft.com/office/drawing/2014/main" xmlns="" id="{00000000-0008-0000-0100-00009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570" name="Text Box 6">
          <a:extLst>
            <a:ext uri="{FF2B5EF4-FFF2-40B4-BE49-F238E27FC236}">
              <a16:creationId xmlns:a16="http://schemas.microsoft.com/office/drawing/2014/main" xmlns="" id="{00000000-0008-0000-0100-00009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71" name="Text Box 10">
          <a:extLst>
            <a:ext uri="{FF2B5EF4-FFF2-40B4-BE49-F238E27FC236}">
              <a16:creationId xmlns:a16="http://schemas.microsoft.com/office/drawing/2014/main" xmlns="" id="{00000000-0008-0000-0100-00009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72" name="Text Box 6">
          <a:extLst>
            <a:ext uri="{FF2B5EF4-FFF2-40B4-BE49-F238E27FC236}">
              <a16:creationId xmlns:a16="http://schemas.microsoft.com/office/drawing/2014/main" xmlns="" id="{00000000-0008-0000-0100-0000A3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73" name="Text Box 10">
          <a:extLst>
            <a:ext uri="{FF2B5EF4-FFF2-40B4-BE49-F238E27FC236}">
              <a16:creationId xmlns:a16="http://schemas.microsoft.com/office/drawing/2014/main" xmlns="" id="{00000000-0008-0000-0100-0000A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574" name="Text Box 6">
          <a:extLst>
            <a:ext uri="{FF2B5EF4-FFF2-40B4-BE49-F238E27FC236}">
              <a16:creationId xmlns:a16="http://schemas.microsoft.com/office/drawing/2014/main" xmlns="" id="{00000000-0008-0000-0100-0000A5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75" name="Text Box 10">
          <a:extLst>
            <a:ext uri="{FF2B5EF4-FFF2-40B4-BE49-F238E27FC236}">
              <a16:creationId xmlns:a16="http://schemas.microsoft.com/office/drawing/2014/main" xmlns="" id="{00000000-0008-0000-0100-0000A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43</xdr:row>
      <xdr:rowOff>152400</xdr:rowOff>
    </xdr:from>
    <xdr:to>
      <xdr:col>4</xdr:col>
      <xdr:colOff>660400</xdr:colOff>
      <xdr:row>44</xdr:row>
      <xdr:rowOff>127000</xdr:rowOff>
    </xdr:to>
    <xdr:sp macro="" textlink="">
      <xdr:nvSpPr>
        <xdr:cNvPr id="576"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77"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578"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79"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80"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81"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582"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83"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84"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85"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586"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87"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588"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89"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90"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91"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592"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93"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94"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95"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596"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97"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98"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599"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600"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01"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602"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03"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04"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05"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606"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07"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43</xdr:row>
      <xdr:rowOff>152400</xdr:rowOff>
    </xdr:from>
    <xdr:to>
      <xdr:col>4</xdr:col>
      <xdr:colOff>660400</xdr:colOff>
      <xdr:row>44</xdr:row>
      <xdr:rowOff>127000</xdr:rowOff>
    </xdr:to>
    <xdr:sp macro="" textlink="">
      <xdr:nvSpPr>
        <xdr:cNvPr id="608"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09"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610"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11"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12"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13"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614"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15"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16"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17"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618"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19"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620"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21"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22"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23"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624"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25"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26"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27"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628"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29"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30"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31"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632"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33"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634"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35"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36" name="Text Box 6">
          <a:extLst>
            <a:ext uri="{FF2B5EF4-FFF2-40B4-BE49-F238E27FC236}">
              <a16:creationId xmlns:a16="http://schemas.microsoft.com/office/drawing/2014/main" xmlns="" id="{00000000-0008-0000-0100-00007F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37" name="Text Box 10">
          <a:extLst>
            <a:ext uri="{FF2B5EF4-FFF2-40B4-BE49-F238E27FC236}">
              <a16:creationId xmlns:a16="http://schemas.microsoft.com/office/drawing/2014/main" xmlns="" id="{00000000-0008-0000-0100-00008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638" name="Text Box 6">
          <a:extLst>
            <a:ext uri="{FF2B5EF4-FFF2-40B4-BE49-F238E27FC236}">
              <a16:creationId xmlns:a16="http://schemas.microsoft.com/office/drawing/2014/main" xmlns="" id="{00000000-0008-0000-0100-000081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39" name="Text Box 10">
          <a:extLst>
            <a:ext uri="{FF2B5EF4-FFF2-40B4-BE49-F238E27FC236}">
              <a16:creationId xmlns:a16="http://schemas.microsoft.com/office/drawing/2014/main" xmlns="" id="{00000000-0008-0000-0100-00008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40"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41"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76200</xdr:rowOff>
    </xdr:to>
    <xdr:sp macro="" textlink="">
      <xdr:nvSpPr>
        <xdr:cNvPr id="642"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127000</xdr:rowOff>
    </xdr:to>
    <xdr:sp macro="" textlink="">
      <xdr:nvSpPr>
        <xdr:cNvPr id="643"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44" name="Text Box 6">
          <a:extLst>
            <a:ext uri="{FF2B5EF4-FFF2-40B4-BE49-F238E27FC236}">
              <a16:creationId xmlns:a16="http://schemas.microsoft.com/office/drawing/2014/main" xmlns="" id="{00000000-0008-0000-0100-000087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45" name="Text Box 10">
          <a:extLst>
            <a:ext uri="{FF2B5EF4-FFF2-40B4-BE49-F238E27FC236}">
              <a16:creationId xmlns:a16="http://schemas.microsoft.com/office/drawing/2014/main" xmlns="" id="{00000000-0008-0000-0100-00008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646" name="Text Box 6">
          <a:extLst>
            <a:ext uri="{FF2B5EF4-FFF2-40B4-BE49-F238E27FC236}">
              <a16:creationId xmlns:a16="http://schemas.microsoft.com/office/drawing/2014/main" xmlns="" id="{00000000-0008-0000-0100-000089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47" name="Text Box 10">
          <a:extLst>
            <a:ext uri="{FF2B5EF4-FFF2-40B4-BE49-F238E27FC236}">
              <a16:creationId xmlns:a16="http://schemas.microsoft.com/office/drawing/2014/main" xmlns="" id="{00000000-0008-0000-0100-00008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48" name="Text Box 6">
          <a:extLst>
            <a:ext uri="{FF2B5EF4-FFF2-40B4-BE49-F238E27FC236}">
              <a16:creationId xmlns:a16="http://schemas.microsoft.com/office/drawing/2014/main" xmlns="" id="{00000000-0008-0000-0100-00008B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49" name="Text Box 10">
          <a:extLst>
            <a:ext uri="{FF2B5EF4-FFF2-40B4-BE49-F238E27FC236}">
              <a16:creationId xmlns:a16="http://schemas.microsoft.com/office/drawing/2014/main" xmlns="" id="{00000000-0008-0000-0100-00008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650" name="Text Box 6">
          <a:extLst>
            <a:ext uri="{FF2B5EF4-FFF2-40B4-BE49-F238E27FC236}">
              <a16:creationId xmlns:a16="http://schemas.microsoft.com/office/drawing/2014/main" xmlns="" id="{00000000-0008-0000-0100-00008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51" name="Text Box 10">
          <a:extLst>
            <a:ext uri="{FF2B5EF4-FFF2-40B4-BE49-F238E27FC236}">
              <a16:creationId xmlns:a16="http://schemas.microsoft.com/office/drawing/2014/main" xmlns="" id="{00000000-0008-0000-0100-00008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652" name="Text Box 6">
          <a:extLst>
            <a:ext uri="{FF2B5EF4-FFF2-40B4-BE49-F238E27FC236}">
              <a16:creationId xmlns:a16="http://schemas.microsoft.com/office/drawing/2014/main" xmlns="" id="{00000000-0008-0000-0100-00008F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53" name="Text Box 10">
          <a:extLst>
            <a:ext uri="{FF2B5EF4-FFF2-40B4-BE49-F238E27FC236}">
              <a16:creationId xmlns:a16="http://schemas.microsoft.com/office/drawing/2014/main" xmlns="" id="{00000000-0008-0000-0100-00009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54" name="Text Box 6">
          <a:extLst>
            <a:ext uri="{FF2B5EF4-FFF2-40B4-BE49-F238E27FC236}">
              <a16:creationId xmlns:a16="http://schemas.microsoft.com/office/drawing/2014/main" xmlns="" id="{00000000-0008-0000-0100-000091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55" name="Text Box 10">
          <a:extLst>
            <a:ext uri="{FF2B5EF4-FFF2-40B4-BE49-F238E27FC236}">
              <a16:creationId xmlns:a16="http://schemas.microsoft.com/office/drawing/2014/main" xmlns="" id="{00000000-0008-0000-0100-00009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656" name="Text Box 6">
          <a:extLst>
            <a:ext uri="{FF2B5EF4-FFF2-40B4-BE49-F238E27FC236}">
              <a16:creationId xmlns:a16="http://schemas.microsoft.com/office/drawing/2014/main" xmlns="" id="{00000000-0008-0000-0100-000093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57" name="Text Box 10">
          <a:extLst>
            <a:ext uri="{FF2B5EF4-FFF2-40B4-BE49-F238E27FC236}">
              <a16:creationId xmlns:a16="http://schemas.microsoft.com/office/drawing/2014/main" xmlns="" id="{00000000-0008-0000-0100-00009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58" name="Text Box 6">
          <a:extLst>
            <a:ext uri="{FF2B5EF4-FFF2-40B4-BE49-F238E27FC236}">
              <a16:creationId xmlns:a16="http://schemas.microsoft.com/office/drawing/2014/main" xmlns="" id="{00000000-0008-0000-0100-000095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59" name="Text Box 10">
          <a:extLst>
            <a:ext uri="{FF2B5EF4-FFF2-40B4-BE49-F238E27FC236}">
              <a16:creationId xmlns:a16="http://schemas.microsoft.com/office/drawing/2014/main" xmlns="" id="{00000000-0008-0000-0100-00009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660" name="Text Box 6">
          <a:extLst>
            <a:ext uri="{FF2B5EF4-FFF2-40B4-BE49-F238E27FC236}">
              <a16:creationId xmlns:a16="http://schemas.microsoft.com/office/drawing/2014/main" xmlns="" id="{00000000-0008-0000-0100-000097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61" name="Text Box 10">
          <a:extLst>
            <a:ext uri="{FF2B5EF4-FFF2-40B4-BE49-F238E27FC236}">
              <a16:creationId xmlns:a16="http://schemas.microsoft.com/office/drawing/2014/main" xmlns="" id="{00000000-0008-0000-0100-00009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62" name="Text Box 6">
          <a:extLst>
            <a:ext uri="{FF2B5EF4-FFF2-40B4-BE49-F238E27FC236}">
              <a16:creationId xmlns:a16="http://schemas.microsoft.com/office/drawing/2014/main" xmlns="" id="{00000000-0008-0000-0100-00009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63" name="Text Box 10">
          <a:extLst>
            <a:ext uri="{FF2B5EF4-FFF2-40B4-BE49-F238E27FC236}">
              <a16:creationId xmlns:a16="http://schemas.microsoft.com/office/drawing/2014/main" xmlns="" id="{00000000-0008-0000-0100-00009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664" name="Text Box 6">
          <a:extLst>
            <a:ext uri="{FF2B5EF4-FFF2-40B4-BE49-F238E27FC236}">
              <a16:creationId xmlns:a16="http://schemas.microsoft.com/office/drawing/2014/main" xmlns="" id="{00000000-0008-0000-0100-00009B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65" name="Text Box 10">
          <a:extLst>
            <a:ext uri="{FF2B5EF4-FFF2-40B4-BE49-F238E27FC236}">
              <a16:creationId xmlns:a16="http://schemas.microsoft.com/office/drawing/2014/main" xmlns="" id="{00000000-0008-0000-0100-00009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666" name="Text Box 6">
          <a:extLst>
            <a:ext uri="{FF2B5EF4-FFF2-40B4-BE49-F238E27FC236}">
              <a16:creationId xmlns:a16="http://schemas.microsoft.com/office/drawing/2014/main" xmlns="" id="{00000000-0008-0000-0100-00009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67" name="Text Box 10">
          <a:extLst>
            <a:ext uri="{FF2B5EF4-FFF2-40B4-BE49-F238E27FC236}">
              <a16:creationId xmlns:a16="http://schemas.microsoft.com/office/drawing/2014/main" xmlns="" id="{00000000-0008-0000-0100-00009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68" name="Text Box 6">
          <a:extLst>
            <a:ext uri="{FF2B5EF4-FFF2-40B4-BE49-F238E27FC236}">
              <a16:creationId xmlns:a16="http://schemas.microsoft.com/office/drawing/2014/main" xmlns="" id="{00000000-0008-0000-0100-0000A3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69" name="Text Box 10">
          <a:extLst>
            <a:ext uri="{FF2B5EF4-FFF2-40B4-BE49-F238E27FC236}">
              <a16:creationId xmlns:a16="http://schemas.microsoft.com/office/drawing/2014/main" xmlns="" id="{00000000-0008-0000-0100-0000A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670" name="Text Box 6">
          <a:extLst>
            <a:ext uri="{FF2B5EF4-FFF2-40B4-BE49-F238E27FC236}">
              <a16:creationId xmlns:a16="http://schemas.microsoft.com/office/drawing/2014/main" xmlns="" id="{00000000-0008-0000-0100-0000A5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71" name="Text Box 10">
          <a:extLst>
            <a:ext uri="{FF2B5EF4-FFF2-40B4-BE49-F238E27FC236}">
              <a16:creationId xmlns:a16="http://schemas.microsoft.com/office/drawing/2014/main" xmlns="" id="{00000000-0008-0000-0100-0000A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44</xdr:row>
      <xdr:rowOff>152400</xdr:rowOff>
    </xdr:from>
    <xdr:to>
      <xdr:col>4</xdr:col>
      <xdr:colOff>660400</xdr:colOff>
      <xdr:row>45</xdr:row>
      <xdr:rowOff>127000</xdr:rowOff>
    </xdr:to>
    <xdr:sp macro="" textlink="">
      <xdr:nvSpPr>
        <xdr:cNvPr id="672"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73"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674"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75"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76"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77"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678"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79"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80"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81"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682"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83"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684"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85"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86"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87"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688"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89"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90"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91"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692"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93"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94"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95"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696"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97"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698"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699"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00"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01"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702"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03"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44</xdr:row>
      <xdr:rowOff>152400</xdr:rowOff>
    </xdr:from>
    <xdr:to>
      <xdr:col>4</xdr:col>
      <xdr:colOff>660400</xdr:colOff>
      <xdr:row>45</xdr:row>
      <xdr:rowOff>127000</xdr:rowOff>
    </xdr:to>
    <xdr:sp macro="" textlink="">
      <xdr:nvSpPr>
        <xdr:cNvPr id="704"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05"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706"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07"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08"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09"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710"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11"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12"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13"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714"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15"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716"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17"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18"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19"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720"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21"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22"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23"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724"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25"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26"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27"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728"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29"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730"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31"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32" name="Text Box 6">
          <a:extLst>
            <a:ext uri="{FF2B5EF4-FFF2-40B4-BE49-F238E27FC236}">
              <a16:creationId xmlns:a16="http://schemas.microsoft.com/office/drawing/2014/main" xmlns="" id="{00000000-0008-0000-0100-00007F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33" name="Text Box 10">
          <a:extLst>
            <a:ext uri="{FF2B5EF4-FFF2-40B4-BE49-F238E27FC236}">
              <a16:creationId xmlns:a16="http://schemas.microsoft.com/office/drawing/2014/main" xmlns="" id="{00000000-0008-0000-0100-00008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734" name="Text Box 6">
          <a:extLst>
            <a:ext uri="{FF2B5EF4-FFF2-40B4-BE49-F238E27FC236}">
              <a16:creationId xmlns:a16="http://schemas.microsoft.com/office/drawing/2014/main" xmlns="" id="{00000000-0008-0000-0100-000081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35" name="Text Box 10">
          <a:extLst>
            <a:ext uri="{FF2B5EF4-FFF2-40B4-BE49-F238E27FC236}">
              <a16:creationId xmlns:a16="http://schemas.microsoft.com/office/drawing/2014/main" xmlns="" id="{00000000-0008-0000-0100-00008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36"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37"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738"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739"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40" name="Text Box 6">
          <a:extLst>
            <a:ext uri="{FF2B5EF4-FFF2-40B4-BE49-F238E27FC236}">
              <a16:creationId xmlns:a16="http://schemas.microsoft.com/office/drawing/2014/main" xmlns="" id="{00000000-0008-0000-0100-000087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41" name="Text Box 10">
          <a:extLst>
            <a:ext uri="{FF2B5EF4-FFF2-40B4-BE49-F238E27FC236}">
              <a16:creationId xmlns:a16="http://schemas.microsoft.com/office/drawing/2014/main" xmlns="" id="{00000000-0008-0000-0100-00008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742" name="Text Box 6">
          <a:extLst>
            <a:ext uri="{FF2B5EF4-FFF2-40B4-BE49-F238E27FC236}">
              <a16:creationId xmlns:a16="http://schemas.microsoft.com/office/drawing/2014/main" xmlns="" id="{00000000-0008-0000-0100-000089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43" name="Text Box 10">
          <a:extLst>
            <a:ext uri="{FF2B5EF4-FFF2-40B4-BE49-F238E27FC236}">
              <a16:creationId xmlns:a16="http://schemas.microsoft.com/office/drawing/2014/main" xmlns="" id="{00000000-0008-0000-0100-00008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44" name="Text Box 6">
          <a:extLst>
            <a:ext uri="{FF2B5EF4-FFF2-40B4-BE49-F238E27FC236}">
              <a16:creationId xmlns:a16="http://schemas.microsoft.com/office/drawing/2014/main" xmlns="" id="{00000000-0008-0000-0100-00008B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45" name="Text Box 10">
          <a:extLst>
            <a:ext uri="{FF2B5EF4-FFF2-40B4-BE49-F238E27FC236}">
              <a16:creationId xmlns:a16="http://schemas.microsoft.com/office/drawing/2014/main" xmlns="" id="{00000000-0008-0000-0100-00008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746" name="Text Box 6">
          <a:extLst>
            <a:ext uri="{FF2B5EF4-FFF2-40B4-BE49-F238E27FC236}">
              <a16:creationId xmlns:a16="http://schemas.microsoft.com/office/drawing/2014/main" xmlns="" id="{00000000-0008-0000-0100-00008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47" name="Text Box 10">
          <a:extLst>
            <a:ext uri="{FF2B5EF4-FFF2-40B4-BE49-F238E27FC236}">
              <a16:creationId xmlns:a16="http://schemas.microsoft.com/office/drawing/2014/main" xmlns="" id="{00000000-0008-0000-0100-00008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748" name="Text Box 6">
          <a:extLst>
            <a:ext uri="{FF2B5EF4-FFF2-40B4-BE49-F238E27FC236}">
              <a16:creationId xmlns:a16="http://schemas.microsoft.com/office/drawing/2014/main" xmlns="" id="{00000000-0008-0000-0100-00008F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49" name="Text Box 10">
          <a:extLst>
            <a:ext uri="{FF2B5EF4-FFF2-40B4-BE49-F238E27FC236}">
              <a16:creationId xmlns:a16="http://schemas.microsoft.com/office/drawing/2014/main" xmlns="" id="{00000000-0008-0000-0100-00009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50" name="Text Box 6">
          <a:extLst>
            <a:ext uri="{FF2B5EF4-FFF2-40B4-BE49-F238E27FC236}">
              <a16:creationId xmlns:a16="http://schemas.microsoft.com/office/drawing/2014/main" xmlns="" id="{00000000-0008-0000-0100-000091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51" name="Text Box 10">
          <a:extLst>
            <a:ext uri="{FF2B5EF4-FFF2-40B4-BE49-F238E27FC236}">
              <a16:creationId xmlns:a16="http://schemas.microsoft.com/office/drawing/2014/main" xmlns="" id="{00000000-0008-0000-0100-00009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752" name="Text Box 6">
          <a:extLst>
            <a:ext uri="{FF2B5EF4-FFF2-40B4-BE49-F238E27FC236}">
              <a16:creationId xmlns:a16="http://schemas.microsoft.com/office/drawing/2014/main" xmlns="" id="{00000000-0008-0000-0100-000093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53" name="Text Box 10">
          <a:extLst>
            <a:ext uri="{FF2B5EF4-FFF2-40B4-BE49-F238E27FC236}">
              <a16:creationId xmlns:a16="http://schemas.microsoft.com/office/drawing/2014/main" xmlns="" id="{00000000-0008-0000-0100-00009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54" name="Text Box 6">
          <a:extLst>
            <a:ext uri="{FF2B5EF4-FFF2-40B4-BE49-F238E27FC236}">
              <a16:creationId xmlns:a16="http://schemas.microsoft.com/office/drawing/2014/main" xmlns="" id="{00000000-0008-0000-0100-000095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55" name="Text Box 10">
          <a:extLst>
            <a:ext uri="{FF2B5EF4-FFF2-40B4-BE49-F238E27FC236}">
              <a16:creationId xmlns:a16="http://schemas.microsoft.com/office/drawing/2014/main" xmlns="" id="{00000000-0008-0000-0100-00009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756" name="Text Box 6">
          <a:extLst>
            <a:ext uri="{FF2B5EF4-FFF2-40B4-BE49-F238E27FC236}">
              <a16:creationId xmlns:a16="http://schemas.microsoft.com/office/drawing/2014/main" xmlns="" id="{00000000-0008-0000-0100-000097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57" name="Text Box 10">
          <a:extLst>
            <a:ext uri="{FF2B5EF4-FFF2-40B4-BE49-F238E27FC236}">
              <a16:creationId xmlns:a16="http://schemas.microsoft.com/office/drawing/2014/main" xmlns="" id="{00000000-0008-0000-0100-00009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58" name="Text Box 6">
          <a:extLst>
            <a:ext uri="{FF2B5EF4-FFF2-40B4-BE49-F238E27FC236}">
              <a16:creationId xmlns:a16="http://schemas.microsoft.com/office/drawing/2014/main" xmlns="" id="{00000000-0008-0000-0100-00009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59" name="Text Box 10">
          <a:extLst>
            <a:ext uri="{FF2B5EF4-FFF2-40B4-BE49-F238E27FC236}">
              <a16:creationId xmlns:a16="http://schemas.microsoft.com/office/drawing/2014/main" xmlns="" id="{00000000-0008-0000-0100-00009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760" name="Text Box 6">
          <a:extLst>
            <a:ext uri="{FF2B5EF4-FFF2-40B4-BE49-F238E27FC236}">
              <a16:creationId xmlns:a16="http://schemas.microsoft.com/office/drawing/2014/main" xmlns="" id="{00000000-0008-0000-0100-00009B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61" name="Text Box 10">
          <a:extLst>
            <a:ext uri="{FF2B5EF4-FFF2-40B4-BE49-F238E27FC236}">
              <a16:creationId xmlns:a16="http://schemas.microsoft.com/office/drawing/2014/main" xmlns="" id="{00000000-0008-0000-0100-00009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762" name="Text Box 6">
          <a:extLst>
            <a:ext uri="{FF2B5EF4-FFF2-40B4-BE49-F238E27FC236}">
              <a16:creationId xmlns:a16="http://schemas.microsoft.com/office/drawing/2014/main" xmlns="" id="{00000000-0008-0000-0100-00009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63" name="Text Box 10">
          <a:extLst>
            <a:ext uri="{FF2B5EF4-FFF2-40B4-BE49-F238E27FC236}">
              <a16:creationId xmlns:a16="http://schemas.microsoft.com/office/drawing/2014/main" xmlns="" id="{00000000-0008-0000-0100-00009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64" name="Text Box 6">
          <a:extLst>
            <a:ext uri="{FF2B5EF4-FFF2-40B4-BE49-F238E27FC236}">
              <a16:creationId xmlns:a16="http://schemas.microsoft.com/office/drawing/2014/main" xmlns="" id="{00000000-0008-0000-0100-0000A3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65" name="Text Box 10">
          <a:extLst>
            <a:ext uri="{FF2B5EF4-FFF2-40B4-BE49-F238E27FC236}">
              <a16:creationId xmlns:a16="http://schemas.microsoft.com/office/drawing/2014/main" xmlns="" id="{00000000-0008-0000-0100-0000A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766" name="Text Box 6">
          <a:extLst>
            <a:ext uri="{FF2B5EF4-FFF2-40B4-BE49-F238E27FC236}">
              <a16:creationId xmlns:a16="http://schemas.microsoft.com/office/drawing/2014/main" xmlns="" id="{00000000-0008-0000-0100-0000A5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67" name="Text Box 10">
          <a:extLst>
            <a:ext uri="{FF2B5EF4-FFF2-40B4-BE49-F238E27FC236}">
              <a16:creationId xmlns:a16="http://schemas.microsoft.com/office/drawing/2014/main" xmlns="" id="{00000000-0008-0000-0100-0000A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38</xdr:row>
      <xdr:rowOff>152400</xdr:rowOff>
    </xdr:from>
    <xdr:to>
      <xdr:col>4</xdr:col>
      <xdr:colOff>660400</xdr:colOff>
      <xdr:row>39</xdr:row>
      <xdr:rowOff>127000</xdr:rowOff>
    </xdr:to>
    <xdr:sp macro="" textlink="">
      <xdr:nvSpPr>
        <xdr:cNvPr id="768"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69"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770"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71"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72"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73"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774"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75"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76"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77"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778"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79"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780"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81"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82"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83"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784"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85"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86"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87"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788"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89"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90"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91"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792"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93"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794"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95"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96"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97"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798"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799"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38</xdr:row>
      <xdr:rowOff>152400</xdr:rowOff>
    </xdr:from>
    <xdr:to>
      <xdr:col>4</xdr:col>
      <xdr:colOff>660400</xdr:colOff>
      <xdr:row>39</xdr:row>
      <xdr:rowOff>127000</xdr:rowOff>
    </xdr:to>
    <xdr:sp macro="" textlink="">
      <xdr:nvSpPr>
        <xdr:cNvPr id="800"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801"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802"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803"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804"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805"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806"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807"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808"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809"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810"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811"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812"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813"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814"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815"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816"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817"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818"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819"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820"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821"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822"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823"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824"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825"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826"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827"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28" name="Text Box 6">
          <a:extLst>
            <a:ext uri="{FF2B5EF4-FFF2-40B4-BE49-F238E27FC236}">
              <a16:creationId xmlns:a16="http://schemas.microsoft.com/office/drawing/2014/main" xmlns="" id="{00000000-0008-0000-0100-00007F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29" name="Text Box 10">
          <a:extLst>
            <a:ext uri="{FF2B5EF4-FFF2-40B4-BE49-F238E27FC236}">
              <a16:creationId xmlns:a16="http://schemas.microsoft.com/office/drawing/2014/main" xmlns="" id="{00000000-0008-0000-0100-00008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830" name="Text Box 6">
          <a:extLst>
            <a:ext uri="{FF2B5EF4-FFF2-40B4-BE49-F238E27FC236}">
              <a16:creationId xmlns:a16="http://schemas.microsoft.com/office/drawing/2014/main" xmlns="" id="{00000000-0008-0000-0100-000081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31" name="Text Box 10">
          <a:extLst>
            <a:ext uri="{FF2B5EF4-FFF2-40B4-BE49-F238E27FC236}">
              <a16:creationId xmlns:a16="http://schemas.microsoft.com/office/drawing/2014/main" xmlns="" id="{00000000-0008-0000-0100-00008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832"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833"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76200</xdr:rowOff>
    </xdr:to>
    <xdr:sp macro="" textlink="">
      <xdr:nvSpPr>
        <xdr:cNvPr id="834"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127000</xdr:rowOff>
    </xdr:to>
    <xdr:sp macro="" textlink="">
      <xdr:nvSpPr>
        <xdr:cNvPr id="835"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36" name="Text Box 6">
          <a:extLst>
            <a:ext uri="{FF2B5EF4-FFF2-40B4-BE49-F238E27FC236}">
              <a16:creationId xmlns:a16="http://schemas.microsoft.com/office/drawing/2014/main" xmlns="" id="{00000000-0008-0000-0100-000087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37" name="Text Box 10">
          <a:extLst>
            <a:ext uri="{FF2B5EF4-FFF2-40B4-BE49-F238E27FC236}">
              <a16:creationId xmlns:a16="http://schemas.microsoft.com/office/drawing/2014/main" xmlns="" id="{00000000-0008-0000-0100-00008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838" name="Text Box 6">
          <a:extLst>
            <a:ext uri="{FF2B5EF4-FFF2-40B4-BE49-F238E27FC236}">
              <a16:creationId xmlns:a16="http://schemas.microsoft.com/office/drawing/2014/main" xmlns="" id="{00000000-0008-0000-0100-000089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39" name="Text Box 10">
          <a:extLst>
            <a:ext uri="{FF2B5EF4-FFF2-40B4-BE49-F238E27FC236}">
              <a16:creationId xmlns:a16="http://schemas.microsoft.com/office/drawing/2014/main" xmlns="" id="{00000000-0008-0000-0100-00008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40" name="Text Box 6">
          <a:extLst>
            <a:ext uri="{FF2B5EF4-FFF2-40B4-BE49-F238E27FC236}">
              <a16:creationId xmlns:a16="http://schemas.microsoft.com/office/drawing/2014/main" xmlns="" id="{00000000-0008-0000-0100-00008B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41" name="Text Box 10">
          <a:extLst>
            <a:ext uri="{FF2B5EF4-FFF2-40B4-BE49-F238E27FC236}">
              <a16:creationId xmlns:a16="http://schemas.microsoft.com/office/drawing/2014/main" xmlns="" id="{00000000-0008-0000-0100-00008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842" name="Text Box 6">
          <a:extLst>
            <a:ext uri="{FF2B5EF4-FFF2-40B4-BE49-F238E27FC236}">
              <a16:creationId xmlns:a16="http://schemas.microsoft.com/office/drawing/2014/main" xmlns="" id="{00000000-0008-0000-0100-00008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43" name="Text Box 10">
          <a:extLst>
            <a:ext uri="{FF2B5EF4-FFF2-40B4-BE49-F238E27FC236}">
              <a16:creationId xmlns:a16="http://schemas.microsoft.com/office/drawing/2014/main" xmlns="" id="{00000000-0008-0000-0100-00008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844" name="Text Box 6">
          <a:extLst>
            <a:ext uri="{FF2B5EF4-FFF2-40B4-BE49-F238E27FC236}">
              <a16:creationId xmlns:a16="http://schemas.microsoft.com/office/drawing/2014/main" xmlns="" id="{00000000-0008-0000-0100-00008F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45" name="Text Box 10">
          <a:extLst>
            <a:ext uri="{FF2B5EF4-FFF2-40B4-BE49-F238E27FC236}">
              <a16:creationId xmlns:a16="http://schemas.microsoft.com/office/drawing/2014/main" xmlns="" id="{00000000-0008-0000-0100-00009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46" name="Text Box 6">
          <a:extLst>
            <a:ext uri="{FF2B5EF4-FFF2-40B4-BE49-F238E27FC236}">
              <a16:creationId xmlns:a16="http://schemas.microsoft.com/office/drawing/2014/main" xmlns="" id="{00000000-0008-0000-0100-000091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47" name="Text Box 10">
          <a:extLst>
            <a:ext uri="{FF2B5EF4-FFF2-40B4-BE49-F238E27FC236}">
              <a16:creationId xmlns:a16="http://schemas.microsoft.com/office/drawing/2014/main" xmlns="" id="{00000000-0008-0000-0100-00009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848" name="Text Box 6">
          <a:extLst>
            <a:ext uri="{FF2B5EF4-FFF2-40B4-BE49-F238E27FC236}">
              <a16:creationId xmlns:a16="http://schemas.microsoft.com/office/drawing/2014/main" xmlns="" id="{00000000-0008-0000-0100-000093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49" name="Text Box 10">
          <a:extLst>
            <a:ext uri="{FF2B5EF4-FFF2-40B4-BE49-F238E27FC236}">
              <a16:creationId xmlns:a16="http://schemas.microsoft.com/office/drawing/2014/main" xmlns="" id="{00000000-0008-0000-0100-00009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50" name="Text Box 6">
          <a:extLst>
            <a:ext uri="{FF2B5EF4-FFF2-40B4-BE49-F238E27FC236}">
              <a16:creationId xmlns:a16="http://schemas.microsoft.com/office/drawing/2014/main" xmlns="" id="{00000000-0008-0000-0100-000095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51" name="Text Box 10">
          <a:extLst>
            <a:ext uri="{FF2B5EF4-FFF2-40B4-BE49-F238E27FC236}">
              <a16:creationId xmlns:a16="http://schemas.microsoft.com/office/drawing/2014/main" xmlns="" id="{00000000-0008-0000-0100-00009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852" name="Text Box 6">
          <a:extLst>
            <a:ext uri="{FF2B5EF4-FFF2-40B4-BE49-F238E27FC236}">
              <a16:creationId xmlns:a16="http://schemas.microsoft.com/office/drawing/2014/main" xmlns="" id="{00000000-0008-0000-0100-000097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53" name="Text Box 10">
          <a:extLst>
            <a:ext uri="{FF2B5EF4-FFF2-40B4-BE49-F238E27FC236}">
              <a16:creationId xmlns:a16="http://schemas.microsoft.com/office/drawing/2014/main" xmlns="" id="{00000000-0008-0000-0100-00009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54" name="Text Box 6">
          <a:extLst>
            <a:ext uri="{FF2B5EF4-FFF2-40B4-BE49-F238E27FC236}">
              <a16:creationId xmlns:a16="http://schemas.microsoft.com/office/drawing/2014/main" xmlns="" id="{00000000-0008-0000-0100-00009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55" name="Text Box 10">
          <a:extLst>
            <a:ext uri="{FF2B5EF4-FFF2-40B4-BE49-F238E27FC236}">
              <a16:creationId xmlns:a16="http://schemas.microsoft.com/office/drawing/2014/main" xmlns="" id="{00000000-0008-0000-0100-00009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856" name="Text Box 6">
          <a:extLst>
            <a:ext uri="{FF2B5EF4-FFF2-40B4-BE49-F238E27FC236}">
              <a16:creationId xmlns:a16="http://schemas.microsoft.com/office/drawing/2014/main" xmlns="" id="{00000000-0008-0000-0100-00009B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57" name="Text Box 10">
          <a:extLst>
            <a:ext uri="{FF2B5EF4-FFF2-40B4-BE49-F238E27FC236}">
              <a16:creationId xmlns:a16="http://schemas.microsoft.com/office/drawing/2014/main" xmlns="" id="{00000000-0008-0000-0100-00009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858" name="Text Box 6">
          <a:extLst>
            <a:ext uri="{FF2B5EF4-FFF2-40B4-BE49-F238E27FC236}">
              <a16:creationId xmlns:a16="http://schemas.microsoft.com/office/drawing/2014/main" xmlns="" id="{00000000-0008-0000-0100-00009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59" name="Text Box 10">
          <a:extLst>
            <a:ext uri="{FF2B5EF4-FFF2-40B4-BE49-F238E27FC236}">
              <a16:creationId xmlns:a16="http://schemas.microsoft.com/office/drawing/2014/main" xmlns="" id="{00000000-0008-0000-0100-00009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60" name="Text Box 6">
          <a:extLst>
            <a:ext uri="{FF2B5EF4-FFF2-40B4-BE49-F238E27FC236}">
              <a16:creationId xmlns:a16="http://schemas.microsoft.com/office/drawing/2014/main" xmlns="" id="{00000000-0008-0000-0100-0000A3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61" name="Text Box 10">
          <a:extLst>
            <a:ext uri="{FF2B5EF4-FFF2-40B4-BE49-F238E27FC236}">
              <a16:creationId xmlns:a16="http://schemas.microsoft.com/office/drawing/2014/main" xmlns="" id="{00000000-0008-0000-0100-0000A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862" name="Text Box 6">
          <a:extLst>
            <a:ext uri="{FF2B5EF4-FFF2-40B4-BE49-F238E27FC236}">
              <a16:creationId xmlns:a16="http://schemas.microsoft.com/office/drawing/2014/main" xmlns="" id="{00000000-0008-0000-0100-0000A5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63" name="Text Box 10">
          <a:extLst>
            <a:ext uri="{FF2B5EF4-FFF2-40B4-BE49-F238E27FC236}">
              <a16:creationId xmlns:a16="http://schemas.microsoft.com/office/drawing/2014/main" xmlns="" id="{00000000-0008-0000-0100-0000A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46</xdr:row>
      <xdr:rowOff>152400</xdr:rowOff>
    </xdr:from>
    <xdr:to>
      <xdr:col>4</xdr:col>
      <xdr:colOff>660400</xdr:colOff>
      <xdr:row>47</xdr:row>
      <xdr:rowOff>127000</xdr:rowOff>
    </xdr:to>
    <xdr:sp macro="" textlink="">
      <xdr:nvSpPr>
        <xdr:cNvPr id="864"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65"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866"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67"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68"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69"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870"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71"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72"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73"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874"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75"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876"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77"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78"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79"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880"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81"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82"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83"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884"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85"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86"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87"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888"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89"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890"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91"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92"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93"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894"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95"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46</xdr:row>
      <xdr:rowOff>152400</xdr:rowOff>
    </xdr:from>
    <xdr:to>
      <xdr:col>4</xdr:col>
      <xdr:colOff>660400</xdr:colOff>
      <xdr:row>47</xdr:row>
      <xdr:rowOff>127000</xdr:rowOff>
    </xdr:to>
    <xdr:sp macro="" textlink="">
      <xdr:nvSpPr>
        <xdr:cNvPr id="896"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97"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898"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899"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900"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901"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902"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903"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904"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905"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906"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907"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908"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909"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910"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911"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912"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913"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914"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915"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916"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917"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918"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919"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920"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921"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922"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923"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24" name="Text Box 6">
          <a:extLst>
            <a:ext uri="{FF2B5EF4-FFF2-40B4-BE49-F238E27FC236}">
              <a16:creationId xmlns:a16="http://schemas.microsoft.com/office/drawing/2014/main" xmlns="" id="{00000000-0008-0000-0100-00007F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25" name="Text Box 10">
          <a:extLst>
            <a:ext uri="{FF2B5EF4-FFF2-40B4-BE49-F238E27FC236}">
              <a16:creationId xmlns:a16="http://schemas.microsoft.com/office/drawing/2014/main" xmlns="" id="{00000000-0008-0000-0100-00008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926" name="Text Box 6">
          <a:extLst>
            <a:ext uri="{FF2B5EF4-FFF2-40B4-BE49-F238E27FC236}">
              <a16:creationId xmlns:a16="http://schemas.microsoft.com/office/drawing/2014/main" xmlns="" id="{00000000-0008-0000-0100-000081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27" name="Text Box 10">
          <a:extLst>
            <a:ext uri="{FF2B5EF4-FFF2-40B4-BE49-F238E27FC236}">
              <a16:creationId xmlns:a16="http://schemas.microsoft.com/office/drawing/2014/main" xmlns="" id="{00000000-0008-0000-0100-00008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928"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929"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101600</xdr:rowOff>
    </xdr:from>
    <xdr:to>
      <xdr:col>4</xdr:col>
      <xdr:colOff>609600</xdr:colOff>
      <xdr:row>47</xdr:row>
      <xdr:rowOff>76200</xdr:rowOff>
    </xdr:to>
    <xdr:sp macro="" textlink="">
      <xdr:nvSpPr>
        <xdr:cNvPr id="930"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46</xdr:row>
      <xdr:rowOff>152400</xdr:rowOff>
    </xdr:from>
    <xdr:to>
      <xdr:col>4</xdr:col>
      <xdr:colOff>609600</xdr:colOff>
      <xdr:row>47</xdr:row>
      <xdr:rowOff>127000</xdr:rowOff>
    </xdr:to>
    <xdr:sp macro="" textlink="">
      <xdr:nvSpPr>
        <xdr:cNvPr id="931"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32" name="Text Box 6">
          <a:extLst>
            <a:ext uri="{FF2B5EF4-FFF2-40B4-BE49-F238E27FC236}">
              <a16:creationId xmlns:a16="http://schemas.microsoft.com/office/drawing/2014/main" xmlns="" id="{00000000-0008-0000-0100-000087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33" name="Text Box 10">
          <a:extLst>
            <a:ext uri="{FF2B5EF4-FFF2-40B4-BE49-F238E27FC236}">
              <a16:creationId xmlns:a16="http://schemas.microsoft.com/office/drawing/2014/main" xmlns="" id="{00000000-0008-0000-0100-00008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934" name="Text Box 6">
          <a:extLst>
            <a:ext uri="{FF2B5EF4-FFF2-40B4-BE49-F238E27FC236}">
              <a16:creationId xmlns:a16="http://schemas.microsoft.com/office/drawing/2014/main" xmlns="" id="{00000000-0008-0000-0100-000089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35" name="Text Box 10">
          <a:extLst>
            <a:ext uri="{FF2B5EF4-FFF2-40B4-BE49-F238E27FC236}">
              <a16:creationId xmlns:a16="http://schemas.microsoft.com/office/drawing/2014/main" xmlns="" id="{00000000-0008-0000-0100-00008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36" name="Text Box 6">
          <a:extLst>
            <a:ext uri="{FF2B5EF4-FFF2-40B4-BE49-F238E27FC236}">
              <a16:creationId xmlns:a16="http://schemas.microsoft.com/office/drawing/2014/main" xmlns="" id="{00000000-0008-0000-0100-00008B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37" name="Text Box 10">
          <a:extLst>
            <a:ext uri="{FF2B5EF4-FFF2-40B4-BE49-F238E27FC236}">
              <a16:creationId xmlns:a16="http://schemas.microsoft.com/office/drawing/2014/main" xmlns="" id="{00000000-0008-0000-0100-00008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938" name="Text Box 6">
          <a:extLst>
            <a:ext uri="{FF2B5EF4-FFF2-40B4-BE49-F238E27FC236}">
              <a16:creationId xmlns:a16="http://schemas.microsoft.com/office/drawing/2014/main" xmlns="" id="{00000000-0008-0000-0100-00008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39" name="Text Box 10">
          <a:extLst>
            <a:ext uri="{FF2B5EF4-FFF2-40B4-BE49-F238E27FC236}">
              <a16:creationId xmlns:a16="http://schemas.microsoft.com/office/drawing/2014/main" xmlns="" id="{00000000-0008-0000-0100-00008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940" name="Text Box 6">
          <a:extLst>
            <a:ext uri="{FF2B5EF4-FFF2-40B4-BE49-F238E27FC236}">
              <a16:creationId xmlns:a16="http://schemas.microsoft.com/office/drawing/2014/main" xmlns="" id="{00000000-0008-0000-0100-00008F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41" name="Text Box 10">
          <a:extLst>
            <a:ext uri="{FF2B5EF4-FFF2-40B4-BE49-F238E27FC236}">
              <a16:creationId xmlns:a16="http://schemas.microsoft.com/office/drawing/2014/main" xmlns="" id="{00000000-0008-0000-0100-00009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42" name="Text Box 6">
          <a:extLst>
            <a:ext uri="{FF2B5EF4-FFF2-40B4-BE49-F238E27FC236}">
              <a16:creationId xmlns:a16="http://schemas.microsoft.com/office/drawing/2014/main" xmlns="" id="{00000000-0008-0000-0100-000091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43" name="Text Box 10">
          <a:extLst>
            <a:ext uri="{FF2B5EF4-FFF2-40B4-BE49-F238E27FC236}">
              <a16:creationId xmlns:a16="http://schemas.microsoft.com/office/drawing/2014/main" xmlns="" id="{00000000-0008-0000-0100-00009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944" name="Text Box 6">
          <a:extLst>
            <a:ext uri="{FF2B5EF4-FFF2-40B4-BE49-F238E27FC236}">
              <a16:creationId xmlns:a16="http://schemas.microsoft.com/office/drawing/2014/main" xmlns="" id="{00000000-0008-0000-0100-000093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45" name="Text Box 10">
          <a:extLst>
            <a:ext uri="{FF2B5EF4-FFF2-40B4-BE49-F238E27FC236}">
              <a16:creationId xmlns:a16="http://schemas.microsoft.com/office/drawing/2014/main" xmlns="" id="{00000000-0008-0000-0100-00009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46" name="Text Box 6">
          <a:extLst>
            <a:ext uri="{FF2B5EF4-FFF2-40B4-BE49-F238E27FC236}">
              <a16:creationId xmlns:a16="http://schemas.microsoft.com/office/drawing/2014/main" xmlns="" id="{00000000-0008-0000-0100-000095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47" name="Text Box 10">
          <a:extLst>
            <a:ext uri="{FF2B5EF4-FFF2-40B4-BE49-F238E27FC236}">
              <a16:creationId xmlns:a16="http://schemas.microsoft.com/office/drawing/2014/main" xmlns="" id="{00000000-0008-0000-0100-00009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948" name="Text Box 6">
          <a:extLst>
            <a:ext uri="{FF2B5EF4-FFF2-40B4-BE49-F238E27FC236}">
              <a16:creationId xmlns:a16="http://schemas.microsoft.com/office/drawing/2014/main" xmlns="" id="{00000000-0008-0000-0100-000097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49" name="Text Box 10">
          <a:extLst>
            <a:ext uri="{FF2B5EF4-FFF2-40B4-BE49-F238E27FC236}">
              <a16:creationId xmlns:a16="http://schemas.microsoft.com/office/drawing/2014/main" xmlns="" id="{00000000-0008-0000-0100-00009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50" name="Text Box 6">
          <a:extLst>
            <a:ext uri="{FF2B5EF4-FFF2-40B4-BE49-F238E27FC236}">
              <a16:creationId xmlns:a16="http://schemas.microsoft.com/office/drawing/2014/main" xmlns="" id="{00000000-0008-0000-0100-00009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51" name="Text Box 10">
          <a:extLst>
            <a:ext uri="{FF2B5EF4-FFF2-40B4-BE49-F238E27FC236}">
              <a16:creationId xmlns:a16="http://schemas.microsoft.com/office/drawing/2014/main" xmlns="" id="{00000000-0008-0000-0100-00009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952" name="Text Box 6">
          <a:extLst>
            <a:ext uri="{FF2B5EF4-FFF2-40B4-BE49-F238E27FC236}">
              <a16:creationId xmlns:a16="http://schemas.microsoft.com/office/drawing/2014/main" xmlns="" id="{00000000-0008-0000-0100-00009B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53" name="Text Box 10">
          <a:extLst>
            <a:ext uri="{FF2B5EF4-FFF2-40B4-BE49-F238E27FC236}">
              <a16:creationId xmlns:a16="http://schemas.microsoft.com/office/drawing/2014/main" xmlns="" id="{00000000-0008-0000-0100-00009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954" name="Text Box 6">
          <a:extLst>
            <a:ext uri="{FF2B5EF4-FFF2-40B4-BE49-F238E27FC236}">
              <a16:creationId xmlns:a16="http://schemas.microsoft.com/office/drawing/2014/main" xmlns="" id="{00000000-0008-0000-0100-00009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55" name="Text Box 10">
          <a:extLst>
            <a:ext uri="{FF2B5EF4-FFF2-40B4-BE49-F238E27FC236}">
              <a16:creationId xmlns:a16="http://schemas.microsoft.com/office/drawing/2014/main" xmlns="" id="{00000000-0008-0000-0100-00009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56" name="Text Box 6">
          <a:extLst>
            <a:ext uri="{FF2B5EF4-FFF2-40B4-BE49-F238E27FC236}">
              <a16:creationId xmlns:a16="http://schemas.microsoft.com/office/drawing/2014/main" xmlns="" id="{00000000-0008-0000-0100-0000A3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57" name="Text Box 10">
          <a:extLst>
            <a:ext uri="{FF2B5EF4-FFF2-40B4-BE49-F238E27FC236}">
              <a16:creationId xmlns:a16="http://schemas.microsoft.com/office/drawing/2014/main" xmlns="" id="{00000000-0008-0000-0100-0000A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958" name="Text Box 6">
          <a:extLst>
            <a:ext uri="{FF2B5EF4-FFF2-40B4-BE49-F238E27FC236}">
              <a16:creationId xmlns:a16="http://schemas.microsoft.com/office/drawing/2014/main" xmlns="" id="{00000000-0008-0000-0100-0000A5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59" name="Text Box 10">
          <a:extLst>
            <a:ext uri="{FF2B5EF4-FFF2-40B4-BE49-F238E27FC236}">
              <a16:creationId xmlns:a16="http://schemas.microsoft.com/office/drawing/2014/main" xmlns="" id="{00000000-0008-0000-0100-0000A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47</xdr:row>
      <xdr:rowOff>152400</xdr:rowOff>
    </xdr:from>
    <xdr:to>
      <xdr:col>4</xdr:col>
      <xdr:colOff>660400</xdr:colOff>
      <xdr:row>48</xdr:row>
      <xdr:rowOff>127000</xdr:rowOff>
    </xdr:to>
    <xdr:sp macro="" textlink="">
      <xdr:nvSpPr>
        <xdr:cNvPr id="960"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61"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962"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63"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64"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65"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966"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67"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68"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69"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970"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71"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972"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73"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74"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75"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976"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77"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78"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79"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980"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81"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82"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83"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984"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85"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986"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87"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88"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89"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990"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91"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47</xdr:row>
      <xdr:rowOff>152400</xdr:rowOff>
    </xdr:from>
    <xdr:to>
      <xdr:col>4</xdr:col>
      <xdr:colOff>660400</xdr:colOff>
      <xdr:row>48</xdr:row>
      <xdr:rowOff>127000</xdr:rowOff>
    </xdr:to>
    <xdr:sp macro="" textlink="">
      <xdr:nvSpPr>
        <xdr:cNvPr id="992"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93"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994"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95"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96"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97"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998"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999"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1000"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1001"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1002"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1003"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1004"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1005"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1006"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1007"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1008"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1009"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1010"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1011"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1012"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1013"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1014"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1015"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1016"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1017"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1018"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1019"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20" name="Text Box 6">
          <a:extLst>
            <a:ext uri="{FF2B5EF4-FFF2-40B4-BE49-F238E27FC236}">
              <a16:creationId xmlns:a16="http://schemas.microsoft.com/office/drawing/2014/main" xmlns="" id="{00000000-0008-0000-0100-00007F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21" name="Text Box 10">
          <a:extLst>
            <a:ext uri="{FF2B5EF4-FFF2-40B4-BE49-F238E27FC236}">
              <a16:creationId xmlns:a16="http://schemas.microsoft.com/office/drawing/2014/main" xmlns="" id="{00000000-0008-0000-0100-00008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022" name="Text Box 6">
          <a:extLst>
            <a:ext uri="{FF2B5EF4-FFF2-40B4-BE49-F238E27FC236}">
              <a16:creationId xmlns:a16="http://schemas.microsoft.com/office/drawing/2014/main" xmlns="" id="{00000000-0008-0000-0100-000081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23" name="Text Box 10">
          <a:extLst>
            <a:ext uri="{FF2B5EF4-FFF2-40B4-BE49-F238E27FC236}">
              <a16:creationId xmlns:a16="http://schemas.microsoft.com/office/drawing/2014/main" xmlns="" id="{00000000-0008-0000-0100-00008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1024"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1025"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101600</xdr:rowOff>
    </xdr:from>
    <xdr:to>
      <xdr:col>4</xdr:col>
      <xdr:colOff>609600</xdr:colOff>
      <xdr:row>48</xdr:row>
      <xdr:rowOff>76200</xdr:rowOff>
    </xdr:to>
    <xdr:sp macro="" textlink="">
      <xdr:nvSpPr>
        <xdr:cNvPr id="1026"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47</xdr:row>
      <xdr:rowOff>152400</xdr:rowOff>
    </xdr:from>
    <xdr:to>
      <xdr:col>4</xdr:col>
      <xdr:colOff>609600</xdr:colOff>
      <xdr:row>48</xdr:row>
      <xdr:rowOff>127000</xdr:rowOff>
    </xdr:to>
    <xdr:sp macro="" textlink="">
      <xdr:nvSpPr>
        <xdr:cNvPr id="1027"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28" name="Text Box 6">
          <a:extLst>
            <a:ext uri="{FF2B5EF4-FFF2-40B4-BE49-F238E27FC236}">
              <a16:creationId xmlns:a16="http://schemas.microsoft.com/office/drawing/2014/main" xmlns="" id="{00000000-0008-0000-0100-000087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29" name="Text Box 10">
          <a:extLst>
            <a:ext uri="{FF2B5EF4-FFF2-40B4-BE49-F238E27FC236}">
              <a16:creationId xmlns:a16="http://schemas.microsoft.com/office/drawing/2014/main" xmlns="" id="{00000000-0008-0000-0100-00008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030" name="Text Box 6">
          <a:extLst>
            <a:ext uri="{FF2B5EF4-FFF2-40B4-BE49-F238E27FC236}">
              <a16:creationId xmlns:a16="http://schemas.microsoft.com/office/drawing/2014/main" xmlns="" id="{00000000-0008-0000-0100-000089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31" name="Text Box 10">
          <a:extLst>
            <a:ext uri="{FF2B5EF4-FFF2-40B4-BE49-F238E27FC236}">
              <a16:creationId xmlns:a16="http://schemas.microsoft.com/office/drawing/2014/main" xmlns="" id="{00000000-0008-0000-0100-00008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32" name="Text Box 6">
          <a:extLst>
            <a:ext uri="{FF2B5EF4-FFF2-40B4-BE49-F238E27FC236}">
              <a16:creationId xmlns:a16="http://schemas.microsoft.com/office/drawing/2014/main" xmlns="" id="{00000000-0008-0000-0100-00008B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33" name="Text Box 10">
          <a:extLst>
            <a:ext uri="{FF2B5EF4-FFF2-40B4-BE49-F238E27FC236}">
              <a16:creationId xmlns:a16="http://schemas.microsoft.com/office/drawing/2014/main" xmlns="" id="{00000000-0008-0000-0100-00008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034" name="Text Box 6">
          <a:extLst>
            <a:ext uri="{FF2B5EF4-FFF2-40B4-BE49-F238E27FC236}">
              <a16:creationId xmlns:a16="http://schemas.microsoft.com/office/drawing/2014/main" xmlns="" id="{00000000-0008-0000-0100-00008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35" name="Text Box 10">
          <a:extLst>
            <a:ext uri="{FF2B5EF4-FFF2-40B4-BE49-F238E27FC236}">
              <a16:creationId xmlns:a16="http://schemas.microsoft.com/office/drawing/2014/main" xmlns="" id="{00000000-0008-0000-0100-00008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036" name="Text Box 6">
          <a:extLst>
            <a:ext uri="{FF2B5EF4-FFF2-40B4-BE49-F238E27FC236}">
              <a16:creationId xmlns:a16="http://schemas.microsoft.com/office/drawing/2014/main" xmlns="" id="{00000000-0008-0000-0100-00008F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37" name="Text Box 10">
          <a:extLst>
            <a:ext uri="{FF2B5EF4-FFF2-40B4-BE49-F238E27FC236}">
              <a16:creationId xmlns:a16="http://schemas.microsoft.com/office/drawing/2014/main" xmlns="" id="{00000000-0008-0000-0100-00009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38" name="Text Box 6">
          <a:extLst>
            <a:ext uri="{FF2B5EF4-FFF2-40B4-BE49-F238E27FC236}">
              <a16:creationId xmlns:a16="http://schemas.microsoft.com/office/drawing/2014/main" xmlns="" id="{00000000-0008-0000-0100-000091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39" name="Text Box 10">
          <a:extLst>
            <a:ext uri="{FF2B5EF4-FFF2-40B4-BE49-F238E27FC236}">
              <a16:creationId xmlns:a16="http://schemas.microsoft.com/office/drawing/2014/main" xmlns="" id="{00000000-0008-0000-0100-00009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040" name="Text Box 6">
          <a:extLst>
            <a:ext uri="{FF2B5EF4-FFF2-40B4-BE49-F238E27FC236}">
              <a16:creationId xmlns:a16="http://schemas.microsoft.com/office/drawing/2014/main" xmlns="" id="{00000000-0008-0000-0100-000093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41" name="Text Box 10">
          <a:extLst>
            <a:ext uri="{FF2B5EF4-FFF2-40B4-BE49-F238E27FC236}">
              <a16:creationId xmlns:a16="http://schemas.microsoft.com/office/drawing/2014/main" xmlns="" id="{00000000-0008-0000-0100-00009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42" name="Text Box 6">
          <a:extLst>
            <a:ext uri="{FF2B5EF4-FFF2-40B4-BE49-F238E27FC236}">
              <a16:creationId xmlns:a16="http://schemas.microsoft.com/office/drawing/2014/main" xmlns="" id="{00000000-0008-0000-0100-000095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43" name="Text Box 10">
          <a:extLst>
            <a:ext uri="{FF2B5EF4-FFF2-40B4-BE49-F238E27FC236}">
              <a16:creationId xmlns:a16="http://schemas.microsoft.com/office/drawing/2014/main" xmlns="" id="{00000000-0008-0000-0100-00009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044" name="Text Box 6">
          <a:extLst>
            <a:ext uri="{FF2B5EF4-FFF2-40B4-BE49-F238E27FC236}">
              <a16:creationId xmlns:a16="http://schemas.microsoft.com/office/drawing/2014/main" xmlns="" id="{00000000-0008-0000-0100-000097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45" name="Text Box 10">
          <a:extLst>
            <a:ext uri="{FF2B5EF4-FFF2-40B4-BE49-F238E27FC236}">
              <a16:creationId xmlns:a16="http://schemas.microsoft.com/office/drawing/2014/main" xmlns="" id="{00000000-0008-0000-0100-00009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46" name="Text Box 6">
          <a:extLst>
            <a:ext uri="{FF2B5EF4-FFF2-40B4-BE49-F238E27FC236}">
              <a16:creationId xmlns:a16="http://schemas.microsoft.com/office/drawing/2014/main" xmlns="" id="{00000000-0008-0000-0100-00009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47" name="Text Box 10">
          <a:extLst>
            <a:ext uri="{FF2B5EF4-FFF2-40B4-BE49-F238E27FC236}">
              <a16:creationId xmlns:a16="http://schemas.microsoft.com/office/drawing/2014/main" xmlns="" id="{00000000-0008-0000-0100-00009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048" name="Text Box 6">
          <a:extLst>
            <a:ext uri="{FF2B5EF4-FFF2-40B4-BE49-F238E27FC236}">
              <a16:creationId xmlns:a16="http://schemas.microsoft.com/office/drawing/2014/main" xmlns="" id="{00000000-0008-0000-0100-00009B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49" name="Text Box 10">
          <a:extLst>
            <a:ext uri="{FF2B5EF4-FFF2-40B4-BE49-F238E27FC236}">
              <a16:creationId xmlns:a16="http://schemas.microsoft.com/office/drawing/2014/main" xmlns="" id="{00000000-0008-0000-0100-00009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050" name="Text Box 6">
          <a:extLst>
            <a:ext uri="{FF2B5EF4-FFF2-40B4-BE49-F238E27FC236}">
              <a16:creationId xmlns:a16="http://schemas.microsoft.com/office/drawing/2014/main" xmlns="" id="{00000000-0008-0000-0100-00009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51" name="Text Box 10">
          <a:extLst>
            <a:ext uri="{FF2B5EF4-FFF2-40B4-BE49-F238E27FC236}">
              <a16:creationId xmlns:a16="http://schemas.microsoft.com/office/drawing/2014/main" xmlns="" id="{00000000-0008-0000-0100-00009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52" name="Text Box 6">
          <a:extLst>
            <a:ext uri="{FF2B5EF4-FFF2-40B4-BE49-F238E27FC236}">
              <a16:creationId xmlns:a16="http://schemas.microsoft.com/office/drawing/2014/main" xmlns="" id="{00000000-0008-0000-0100-0000A3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53" name="Text Box 10">
          <a:extLst>
            <a:ext uri="{FF2B5EF4-FFF2-40B4-BE49-F238E27FC236}">
              <a16:creationId xmlns:a16="http://schemas.microsoft.com/office/drawing/2014/main" xmlns="" id="{00000000-0008-0000-0100-0000A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054" name="Text Box 6">
          <a:extLst>
            <a:ext uri="{FF2B5EF4-FFF2-40B4-BE49-F238E27FC236}">
              <a16:creationId xmlns:a16="http://schemas.microsoft.com/office/drawing/2014/main" xmlns="" id="{00000000-0008-0000-0100-0000A5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55" name="Text Box 10">
          <a:extLst>
            <a:ext uri="{FF2B5EF4-FFF2-40B4-BE49-F238E27FC236}">
              <a16:creationId xmlns:a16="http://schemas.microsoft.com/office/drawing/2014/main" xmlns="" id="{00000000-0008-0000-0100-0000A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51</xdr:row>
      <xdr:rowOff>152400</xdr:rowOff>
    </xdr:from>
    <xdr:to>
      <xdr:col>4</xdr:col>
      <xdr:colOff>660400</xdr:colOff>
      <xdr:row>52</xdr:row>
      <xdr:rowOff>127000</xdr:rowOff>
    </xdr:to>
    <xdr:sp macro="" textlink="">
      <xdr:nvSpPr>
        <xdr:cNvPr id="1056"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57"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058"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59"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60"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61"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062"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63"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64"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65"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066"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67"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068"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69"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70"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71"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072"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73"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74"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75"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076"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77"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78"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79"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080"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81"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082"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83"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84"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85"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086"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87"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51</xdr:row>
      <xdr:rowOff>152400</xdr:rowOff>
    </xdr:from>
    <xdr:to>
      <xdr:col>4</xdr:col>
      <xdr:colOff>660400</xdr:colOff>
      <xdr:row>52</xdr:row>
      <xdr:rowOff>127000</xdr:rowOff>
    </xdr:to>
    <xdr:sp macro="" textlink="">
      <xdr:nvSpPr>
        <xdr:cNvPr id="1088"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89"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090"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91"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92"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93"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094"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95"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96"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97"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098"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099"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100"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101"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102"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103"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104"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105"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106"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107"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108"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109"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110"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111"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112"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113"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114"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115"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16" name="Text Box 6">
          <a:extLst>
            <a:ext uri="{FF2B5EF4-FFF2-40B4-BE49-F238E27FC236}">
              <a16:creationId xmlns:a16="http://schemas.microsoft.com/office/drawing/2014/main" xmlns="" id="{00000000-0008-0000-0100-00007F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17" name="Text Box 10">
          <a:extLst>
            <a:ext uri="{FF2B5EF4-FFF2-40B4-BE49-F238E27FC236}">
              <a16:creationId xmlns:a16="http://schemas.microsoft.com/office/drawing/2014/main" xmlns="" id="{00000000-0008-0000-0100-00008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118" name="Text Box 6">
          <a:extLst>
            <a:ext uri="{FF2B5EF4-FFF2-40B4-BE49-F238E27FC236}">
              <a16:creationId xmlns:a16="http://schemas.microsoft.com/office/drawing/2014/main" xmlns="" id="{00000000-0008-0000-0100-000081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19" name="Text Box 10">
          <a:extLst>
            <a:ext uri="{FF2B5EF4-FFF2-40B4-BE49-F238E27FC236}">
              <a16:creationId xmlns:a16="http://schemas.microsoft.com/office/drawing/2014/main" xmlns="" id="{00000000-0008-0000-0100-00008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120"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121"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101600</xdr:rowOff>
    </xdr:from>
    <xdr:to>
      <xdr:col>4</xdr:col>
      <xdr:colOff>609600</xdr:colOff>
      <xdr:row>52</xdr:row>
      <xdr:rowOff>76200</xdr:rowOff>
    </xdr:to>
    <xdr:sp macro="" textlink="">
      <xdr:nvSpPr>
        <xdr:cNvPr id="1122"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51</xdr:row>
      <xdr:rowOff>152400</xdr:rowOff>
    </xdr:from>
    <xdr:to>
      <xdr:col>4</xdr:col>
      <xdr:colOff>609600</xdr:colOff>
      <xdr:row>52</xdr:row>
      <xdr:rowOff>127000</xdr:rowOff>
    </xdr:to>
    <xdr:sp macro="" textlink="">
      <xdr:nvSpPr>
        <xdr:cNvPr id="1123"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24" name="Text Box 6">
          <a:extLst>
            <a:ext uri="{FF2B5EF4-FFF2-40B4-BE49-F238E27FC236}">
              <a16:creationId xmlns:a16="http://schemas.microsoft.com/office/drawing/2014/main" xmlns="" id="{00000000-0008-0000-0100-000087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25" name="Text Box 10">
          <a:extLst>
            <a:ext uri="{FF2B5EF4-FFF2-40B4-BE49-F238E27FC236}">
              <a16:creationId xmlns:a16="http://schemas.microsoft.com/office/drawing/2014/main" xmlns="" id="{00000000-0008-0000-0100-00008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126" name="Text Box 6">
          <a:extLst>
            <a:ext uri="{FF2B5EF4-FFF2-40B4-BE49-F238E27FC236}">
              <a16:creationId xmlns:a16="http://schemas.microsoft.com/office/drawing/2014/main" xmlns="" id="{00000000-0008-0000-0100-000089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27" name="Text Box 10">
          <a:extLst>
            <a:ext uri="{FF2B5EF4-FFF2-40B4-BE49-F238E27FC236}">
              <a16:creationId xmlns:a16="http://schemas.microsoft.com/office/drawing/2014/main" xmlns="" id="{00000000-0008-0000-0100-00008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28" name="Text Box 6">
          <a:extLst>
            <a:ext uri="{FF2B5EF4-FFF2-40B4-BE49-F238E27FC236}">
              <a16:creationId xmlns:a16="http://schemas.microsoft.com/office/drawing/2014/main" xmlns="" id="{00000000-0008-0000-0100-00008B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29" name="Text Box 10">
          <a:extLst>
            <a:ext uri="{FF2B5EF4-FFF2-40B4-BE49-F238E27FC236}">
              <a16:creationId xmlns:a16="http://schemas.microsoft.com/office/drawing/2014/main" xmlns="" id="{00000000-0008-0000-0100-00008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130" name="Text Box 6">
          <a:extLst>
            <a:ext uri="{FF2B5EF4-FFF2-40B4-BE49-F238E27FC236}">
              <a16:creationId xmlns:a16="http://schemas.microsoft.com/office/drawing/2014/main" xmlns="" id="{00000000-0008-0000-0100-00008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31" name="Text Box 10">
          <a:extLst>
            <a:ext uri="{FF2B5EF4-FFF2-40B4-BE49-F238E27FC236}">
              <a16:creationId xmlns:a16="http://schemas.microsoft.com/office/drawing/2014/main" xmlns="" id="{00000000-0008-0000-0100-00008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132" name="Text Box 6">
          <a:extLst>
            <a:ext uri="{FF2B5EF4-FFF2-40B4-BE49-F238E27FC236}">
              <a16:creationId xmlns:a16="http://schemas.microsoft.com/office/drawing/2014/main" xmlns="" id="{00000000-0008-0000-0100-00008F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33" name="Text Box 10">
          <a:extLst>
            <a:ext uri="{FF2B5EF4-FFF2-40B4-BE49-F238E27FC236}">
              <a16:creationId xmlns:a16="http://schemas.microsoft.com/office/drawing/2014/main" xmlns="" id="{00000000-0008-0000-0100-00009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34" name="Text Box 6">
          <a:extLst>
            <a:ext uri="{FF2B5EF4-FFF2-40B4-BE49-F238E27FC236}">
              <a16:creationId xmlns:a16="http://schemas.microsoft.com/office/drawing/2014/main" xmlns="" id="{00000000-0008-0000-0100-000091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35" name="Text Box 10">
          <a:extLst>
            <a:ext uri="{FF2B5EF4-FFF2-40B4-BE49-F238E27FC236}">
              <a16:creationId xmlns:a16="http://schemas.microsoft.com/office/drawing/2014/main" xmlns="" id="{00000000-0008-0000-0100-00009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136" name="Text Box 6">
          <a:extLst>
            <a:ext uri="{FF2B5EF4-FFF2-40B4-BE49-F238E27FC236}">
              <a16:creationId xmlns:a16="http://schemas.microsoft.com/office/drawing/2014/main" xmlns="" id="{00000000-0008-0000-0100-000093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37" name="Text Box 10">
          <a:extLst>
            <a:ext uri="{FF2B5EF4-FFF2-40B4-BE49-F238E27FC236}">
              <a16:creationId xmlns:a16="http://schemas.microsoft.com/office/drawing/2014/main" xmlns="" id="{00000000-0008-0000-0100-00009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38" name="Text Box 6">
          <a:extLst>
            <a:ext uri="{FF2B5EF4-FFF2-40B4-BE49-F238E27FC236}">
              <a16:creationId xmlns:a16="http://schemas.microsoft.com/office/drawing/2014/main" xmlns="" id="{00000000-0008-0000-0100-000095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39" name="Text Box 10">
          <a:extLst>
            <a:ext uri="{FF2B5EF4-FFF2-40B4-BE49-F238E27FC236}">
              <a16:creationId xmlns:a16="http://schemas.microsoft.com/office/drawing/2014/main" xmlns="" id="{00000000-0008-0000-0100-00009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140" name="Text Box 6">
          <a:extLst>
            <a:ext uri="{FF2B5EF4-FFF2-40B4-BE49-F238E27FC236}">
              <a16:creationId xmlns:a16="http://schemas.microsoft.com/office/drawing/2014/main" xmlns="" id="{00000000-0008-0000-0100-000097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41" name="Text Box 10">
          <a:extLst>
            <a:ext uri="{FF2B5EF4-FFF2-40B4-BE49-F238E27FC236}">
              <a16:creationId xmlns:a16="http://schemas.microsoft.com/office/drawing/2014/main" xmlns="" id="{00000000-0008-0000-0100-00009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42" name="Text Box 6">
          <a:extLst>
            <a:ext uri="{FF2B5EF4-FFF2-40B4-BE49-F238E27FC236}">
              <a16:creationId xmlns:a16="http://schemas.microsoft.com/office/drawing/2014/main" xmlns="" id="{00000000-0008-0000-0100-00009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43" name="Text Box 10">
          <a:extLst>
            <a:ext uri="{FF2B5EF4-FFF2-40B4-BE49-F238E27FC236}">
              <a16:creationId xmlns:a16="http://schemas.microsoft.com/office/drawing/2014/main" xmlns="" id="{00000000-0008-0000-0100-00009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144" name="Text Box 6">
          <a:extLst>
            <a:ext uri="{FF2B5EF4-FFF2-40B4-BE49-F238E27FC236}">
              <a16:creationId xmlns:a16="http://schemas.microsoft.com/office/drawing/2014/main" xmlns="" id="{00000000-0008-0000-0100-00009B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45" name="Text Box 10">
          <a:extLst>
            <a:ext uri="{FF2B5EF4-FFF2-40B4-BE49-F238E27FC236}">
              <a16:creationId xmlns:a16="http://schemas.microsoft.com/office/drawing/2014/main" xmlns="" id="{00000000-0008-0000-0100-00009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146" name="Text Box 6">
          <a:extLst>
            <a:ext uri="{FF2B5EF4-FFF2-40B4-BE49-F238E27FC236}">
              <a16:creationId xmlns:a16="http://schemas.microsoft.com/office/drawing/2014/main" xmlns="" id="{00000000-0008-0000-0100-00009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47" name="Text Box 10">
          <a:extLst>
            <a:ext uri="{FF2B5EF4-FFF2-40B4-BE49-F238E27FC236}">
              <a16:creationId xmlns:a16="http://schemas.microsoft.com/office/drawing/2014/main" xmlns="" id="{00000000-0008-0000-0100-00009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48" name="Text Box 6">
          <a:extLst>
            <a:ext uri="{FF2B5EF4-FFF2-40B4-BE49-F238E27FC236}">
              <a16:creationId xmlns:a16="http://schemas.microsoft.com/office/drawing/2014/main" xmlns="" id="{00000000-0008-0000-0100-0000A3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49" name="Text Box 10">
          <a:extLst>
            <a:ext uri="{FF2B5EF4-FFF2-40B4-BE49-F238E27FC236}">
              <a16:creationId xmlns:a16="http://schemas.microsoft.com/office/drawing/2014/main" xmlns="" id="{00000000-0008-0000-0100-0000A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150" name="Text Box 6">
          <a:extLst>
            <a:ext uri="{FF2B5EF4-FFF2-40B4-BE49-F238E27FC236}">
              <a16:creationId xmlns:a16="http://schemas.microsoft.com/office/drawing/2014/main" xmlns="" id="{00000000-0008-0000-0100-0000A5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51" name="Text Box 10">
          <a:extLst>
            <a:ext uri="{FF2B5EF4-FFF2-40B4-BE49-F238E27FC236}">
              <a16:creationId xmlns:a16="http://schemas.microsoft.com/office/drawing/2014/main" xmlns="" id="{00000000-0008-0000-0100-0000A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55</xdr:row>
      <xdr:rowOff>152400</xdr:rowOff>
    </xdr:from>
    <xdr:to>
      <xdr:col>4</xdr:col>
      <xdr:colOff>660400</xdr:colOff>
      <xdr:row>56</xdr:row>
      <xdr:rowOff>127000</xdr:rowOff>
    </xdr:to>
    <xdr:sp macro="" textlink="">
      <xdr:nvSpPr>
        <xdr:cNvPr id="1152"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53"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154"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55"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56"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57"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158"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59"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60"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61"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162"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63"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164"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65"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66"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67"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168"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69"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70"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71"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172"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73"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74"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75"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176"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77"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178"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79"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80"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81"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182"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83"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55</xdr:row>
      <xdr:rowOff>152400</xdr:rowOff>
    </xdr:from>
    <xdr:to>
      <xdr:col>4</xdr:col>
      <xdr:colOff>660400</xdr:colOff>
      <xdr:row>56</xdr:row>
      <xdr:rowOff>127000</xdr:rowOff>
    </xdr:to>
    <xdr:sp macro="" textlink="">
      <xdr:nvSpPr>
        <xdr:cNvPr id="1184"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85"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186"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87"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88"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89"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190"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91"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92"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93"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194"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95"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196"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97"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98"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199"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200"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201"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202"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203"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204"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205"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206"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207"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208"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209"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210"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211"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12" name="Text Box 6">
          <a:extLst>
            <a:ext uri="{FF2B5EF4-FFF2-40B4-BE49-F238E27FC236}">
              <a16:creationId xmlns:a16="http://schemas.microsoft.com/office/drawing/2014/main" xmlns="" id="{00000000-0008-0000-0100-00007F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13" name="Text Box 10">
          <a:extLst>
            <a:ext uri="{FF2B5EF4-FFF2-40B4-BE49-F238E27FC236}">
              <a16:creationId xmlns:a16="http://schemas.microsoft.com/office/drawing/2014/main" xmlns="" id="{00000000-0008-0000-0100-00008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214" name="Text Box 6">
          <a:extLst>
            <a:ext uri="{FF2B5EF4-FFF2-40B4-BE49-F238E27FC236}">
              <a16:creationId xmlns:a16="http://schemas.microsoft.com/office/drawing/2014/main" xmlns="" id="{00000000-0008-0000-0100-000081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15" name="Text Box 10">
          <a:extLst>
            <a:ext uri="{FF2B5EF4-FFF2-40B4-BE49-F238E27FC236}">
              <a16:creationId xmlns:a16="http://schemas.microsoft.com/office/drawing/2014/main" xmlns="" id="{00000000-0008-0000-0100-00008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216"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217"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101600</xdr:rowOff>
    </xdr:from>
    <xdr:to>
      <xdr:col>4</xdr:col>
      <xdr:colOff>609600</xdr:colOff>
      <xdr:row>56</xdr:row>
      <xdr:rowOff>76200</xdr:rowOff>
    </xdr:to>
    <xdr:sp macro="" textlink="">
      <xdr:nvSpPr>
        <xdr:cNvPr id="1218"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55</xdr:row>
      <xdr:rowOff>152400</xdr:rowOff>
    </xdr:from>
    <xdr:to>
      <xdr:col>4</xdr:col>
      <xdr:colOff>609600</xdr:colOff>
      <xdr:row>56</xdr:row>
      <xdr:rowOff>127000</xdr:rowOff>
    </xdr:to>
    <xdr:sp macro="" textlink="">
      <xdr:nvSpPr>
        <xdr:cNvPr id="1219"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20" name="Text Box 6">
          <a:extLst>
            <a:ext uri="{FF2B5EF4-FFF2-40B4-BE49-F238E27FC236}">
              <a16:creationId xmlns:a16="http://schemas.microsoft.com/office/drawing/2014/main" xmlns="" id="{00000000-0008-0000-0100-000087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21" name="Text Box 10">
          <a:extLst>
            <a:ext uri="{FF2B5EF4-FFF2-40B4-BE49-F238E27FC236}">
              <a16:creationId xmlns:a16="http://schemas.microsoft.com/office/drawing/2014/main" xmlns="" id="{00000000-0008-0000-0100-00008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222" name="Text Box 6">
          <a:extLst>
            <a:ext uri="{FF2B5EF4-FFF2-40B4-BE49-F238E27FC236}">
              <a16:creationId xmlns:a16="http://schemas.microsoft.com/office/drawing/2014/main" xmlns="" id="{00000000-0008-0000-0100-000089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23" name="Text Box 10">
          <a:extLst>
            <a:ext uri="{FF2B5EF4-FFF2-40B4-BE49-F238E27FC236}">
              <a16:creationId xmlns:a16="http://schemas.microsoft.com/office/drawing/2014/main" xmlns="" id="{00000000-0008-0000-0100-00008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24" name="Text Box 6">
          <a:extLst>
            <a:ext uri="{FF2B5EF4-FFF2-40B4-BE49-F238E27FC236}">
              <a16:creationId xmlns:a16="http://schemas.microsoft.com/office/drawing/2014/main" xmlns="" id="{00000000-0008-0000-0100-00008B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25" name="Text Box 10">
          <a:extLst>
            <a:ext uri="{FF2B5EF4-FFF2-40B4-BE49-F238E27FC236}">
              <a16:creationId xmlns:a16="http://schemas.microsoft.com/office/drawing/2014/main" xmlns="" id="{00000000-0008-0000-0100-00008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226" name="Text Box 6">
          <a:extLst>
            <a:ext uri="{FF2B5EF4-FFF2-40B4-BE49-F238E27FC236}">
              <a16:creationId xmlns:a16="http://schemas.microsoft.com/office/drawing/2014/main" xmlns="" id="{00000000-0008-0000-0100-00008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27" name="Text Box 10">
          <a:extLst>
            <a:ext uri="{FF2B5EF4-FFF2-40B4-BE49-F238E27FC236}">
              <a16:creationId xmlns:a16="http://schemas.microsoft.com/office/drawing/2014/main" xmlns="" id="{00000000-0008-0000-0100-00008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228" name="Text Box 6">
          <a:extLst>
            <a:ext uri="{FF2B5EF4-FFF2-40B4-BE49-F238E27FC236}">
              <a16:creationId xmlns:a16="http://schemas.microsoft.com/office/drawing/2014/main" xmlns="" id="{00000000-0008-0000-0100-00008F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29" name="Text Box 10">
          <a:extLst>
            <a:ext uri="{FF2B5EF4-FFF2-40B4-BE49-F238E27FC236}">
              <a16:creationId xmlns:a16="http://schemas.microsoft.com/office/drawing/2014/main" xmlns="" id="{00000000-0008-0000-0100-00009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30" name="Text Box 6">
          <a:extLst>
            <a:ext uri="{FF2B5EF4-FFF2-40B4-BE49-F238E27FC236}">
              <a16:creationId xmlns:a16="http://schemas.microsoft.com/office/drawing/2014/main" xmlns="" id="{00000000-0008-0000-0100-000091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31" name="Text Box 10">
          <a:extLst>
            <a:ext uri="{FF2B5EF4-FFF2-40B4-BE49-F238E27FC236}">
              <a16:creationId xmlns:a16="http://schemas.microsoft.com/office/drawing/2014/main" xmlns="" id="{00000000-0008-0000-0100-00009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232" name="Text Box 6">
          <a:extLst>
            <a:ext uri="{FF2B5EF4-FFF2-40B4-BE49-F238E27FC236}">
              <a16:creationId xmlns:a16="http://schemas.microsoft.com/office/drawing/2014/main" xmlns="" id="{00000000-0008-0000-0100-000093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33" name="Text Box 10">
          <a:extLst>
            <a:ext uri="{FF2B5EF4-FFF2-40B4-BE49-F238E27FC236}">
              <a16:creationId xmlns:a16="http://schemas.microsoft.com/office/drawing/2014/main" xmlns="" id="{00000000-0008-0000-0100-00009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34" name="Text Box 6">
          <a:extLst>
            <a:ext uri="{FF2B5EF4-FFF2-40B4-BE49-F238E27FC236}">
              <a16:creationId xmlns:a16="http://schemas.microsoft.com/office/drawing/2014/main" xmlns="" id="{00000000-0008-0000-0100-000095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35" name="Text Box 10">
          <a:extLst>
            <a:ext uri="{FF2B5EF4-FFF2-40B4-BE49-F238E27FC236}">
              <a16:creationId xmlns:a16="http://schemas.microsoft.com/office/drawing/2014/main" xmlns="" id="{00000000-0008-0000-0100-00009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236" name="Text Box 6">
          <a:extLst>
            <a:ext uri="{FF2B5EF4-FFF2-40B4-BE49-F238E27FC236}">
              <a16:creationId xmlns:a16="http://schemas.microsoft.com/office/drawing/2014/main" xmlns="" id="{00000000-0008-0000-0100-000097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37" name="Text Box 10">
          <a:extLst>
            <a:ext uri="{FF2B5EF4-FFF2-40B4-BE49-F238E27FC236}">
              <a16:creationId xmlns:a16="http://schemas.microsoft.com/office/drawing/2014/main" xmlns="" id="{00000000-0008-0000-0100-00009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38" name="Text Box 6">
          <a:extLst>
            <a:ext uri="{FF2B5EF4-FFF2-40B4-BE49-F238E27FC236}">
              <a16:creationId xmlns:a16="http://schemas.microsoft.com/office/drawing/2014/main" xmlns="" id="{00000000-0008-0000-0100-00009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39" name="Text Box 10">
          <a:extLst>
            <a:ext uri="{FF2B5EF4-FFF2-40B4-BE49-F238E27FC236}">
              <a16:creationId xmlns:a16="http://schemas.microsoft.com/office/drawing/2014/main" xmlns="" id="{00000000-0008-0000-0100-00009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240" name="Text Box 6">
          <a:extLst>
            <a:ext uri="{FF2B5EF4-FFF2-40B4-BE49-F238E27FC236}">
              <a16:creationId xmlns:a16="http://schemas.microsoft.com/office/drawing/2014/main" xmlns="" id="{00000000-0008-0000-0100-00009B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41" name="Text Box 10">
          <a:extLst>
            <a:ext uri="{FF2B5EF4-FFF2-40B4-BE49-F238E27FC236}">
              <a16:creationId xmlns:a16="http://schemas.microsoft.com/office/drawing/2014/main" xmlns="" id="{00000000-0008-0000-0100-00009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242" name="Text Box 6">
          <a:extLst>
            <a:ext uri="{FF2B5EF4-FFF2-40B4-BE49-F238E27FC236}">
              <a16:creationId xmlns:a16="http://schemas.microsoft.com/office/drawing/2014/main" xmlns="" id="{00000000-0008-0000-0100-00009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43" name="Text Box 10">
          <a:extLst>
            <a:ext uri="{FF2B5EF4-FFF2-40B4-BE49-F238E27FC236}">
              <a16:creationId xmlns:a16="http://schemas.microsoft.com/office/drawing/2014/main" xmlns="" id="{00000000-0008-0000-0100-00009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44" name="Text Box 6">
          <a:extLst>
            <a:ext uri="{FF2B5EF4-FFF2-40B4-BE49-F238E27FC236}">
              <a16:creationId xmlns:a16="http://schemas.microsoft.com/office/drawing/2014/main" xmlns="" id="{00000000-0008-0000-0100-0000A3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45" name="Text Box 10">
          <a:extLst>
            <a:ext uri="{FF2B5EF4-FFF2-40B4-BE49-F238E27FC236}">
              <a16:creationId xmlns:a16="http://schemas.microsoft.com/office/drawing/2014/main" xmlns="" id="{00000000-0008-0000-0100-0000A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246" name="Text Box 6">
          <a:extLst>
            <a:ext uri="{FF2B5EF4-FFF2-40B4-BE49-F238E27FC236}">
              <a16:creationId xmlns:a16="http://schemas.microsoft.com/office/drawing/2014/main" xmlns="" id="{00000000-0008-0000-0100-0000A5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47" name="Text Box 10">
          <a:extLst>
            <a:ext uri="{FF2B5EF4-FFF2-40B4-BE49-F238E27FC236}">
              <a16:creationId xmlns:a16="http://schemas.microsoft.com/office/drawing/2014/main" xmlns="" id="{00000000-0008-0000-0100-0000A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56</xdr:row>
      <xdr:rowOff>152400</xdr:rowOff>
    </xdr:from>
    <xdr:to>
      <xdr:col>4</xdr:col>
      <xdr:colOff>660400</xdr:colOff>
      <xdr:row>57</xdr:row>
      <xdr:rowOff>165100</xdr:rowOff>
    </xdr:to>
    <xdr:sp macro="" textlink="">
      <xdr:nvSpPr>
        <xdr:cNvPr id="1248"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49"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250"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51"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52"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53"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254"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55"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56"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57"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258"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59"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260"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61"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62"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63"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264"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65"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66"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67"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268"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69"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70"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71"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272"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73"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274"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75"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76"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77"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278"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79"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56</xdr:row>
      <xdr:rowOff>152400</xdr:rowOff>
    </xdr:from>
    <xdr:to>
      <xdr:col>4</xdr:col>
      <xdr:colOff>660400</xdr:colOff>
      <xdr:row>57</xdr:row>
      <xdr:rowOff>165100</xdr:rowOff>
    </xdr:to>
    <xdr:sp macro="" textlink="">
      <xdr:nvSpPr>
        <xdr:cNvPr id="1280"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81"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282"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83"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84"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85"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286"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87"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88"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89"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290"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91"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292"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93"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94"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95"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296"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97"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98"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299"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300"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301"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302"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303"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304"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305"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306"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307"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08" name="Text Box 6">
          <a:extLst>
            <a:ext uri="{FF2B5EF4-FFF2-40B4-BE49-F238E27FC236}">
              <a16:creationId xmlns:a16="http://schemas.microsoft.com/office/drawing/2014/main" xmlns="" id="{00000000-0008-0000-0100-00007F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09" name="Text Box 10">
          <a:extLst>
            <a:ext uri="{FF2B5EF4-FFF2-40B4-BE49-F238E27FC236}">
              <a16:creationId xmlns:a16="http://schemas.microsoft.com/office/drawing/2014/main" xmlns="" id="{00000000-0008-0000-0100-00008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101600</xdr:rowOff>
    </xdr:from>
    <xdr:to>
      <xdr:col>4</xdr:col>
      <xdr:colOff>609600</xdr:colOff>
      <xdr:row>58</xdr:row>
      <xdr:rowOff>114300</xdr:rowOff>
    </xdr:to>
    <xdr:sp macro="" textlink="">
      <xdr:nvSpPr>
        <xdr:cNvPr id="1310" name="Text Box 6">
          <a:extLst>
            <a:ext uri="{FF2B5EF4-FFF2-40B4-BE49-F238E27FC236}">
              <a16:creationId xmlns:a16="http://schemas.microsoft.com/office/drawing/2014/main" xmlns="" id="{00000000-0008-0000-0100-000081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11" name="Text Box 10">
          <a:extLst>
            <a:ext uri="{FF2B5EF4-FFF2-40B4-BE49-F238E27FC236}">
              <a16:creationId xmlns:a16="http://schemas.microsoft.com/office/drawing/2014/main" xmlns="" id="{00000000-0008-0000-0100-00008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312"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313"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101600</xdr:rowOff>
    </xdr:from>
    <xdr:to>
      <xdr:col>4</xdr:col>
      <xdr:colOff>609600</xdr:colOff>
      <xdr:row>57</xdr:row>
      <xdr:rowOff>114300</xdr:rowOff>
    </xdr:to>
    <xdr:sp macro="" textlink="">
      <xdr:nvSpPr>
        <xdr:cNvPr id="1314"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56</xdr:row>
      <xdr:rowOff>152400</xdr:rowOff>
    </xdr:from>
    <xdr:to>
      <xdr:col>4</xdr:col>
      <xdr:colOff>609600</xdr:colOff>
      <xdr:row>57</xdr:row>
      <xdr:rowOff>165100</xdr:rowOff>
    </xdr:to>
    <xdr:sp macro="" textlink="">
      <xdr:nvSpPr>
        <xdr:cNvPr id="1315"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16" name="Text Box 6">
          <a:extLst>
            <a:ext uri="{FF2B5EF4-FFF2-40B4-BE49-F238E27FC236}">
              <a16:creationId xmlns:a16="http://schemas.microsoft.com/office/drawing/2014/main" xmlns="" id="{00000000-0008-0000-0100-000087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17" name="Text Box 10">
          <a:extLst>
            <a:ext uri="{FF2B5EF4-FFF2-40B4-BE49-F238E27FC236}">
              <a16:creationId xmlns:a16="http://schemas.microsoft.com/office/drawing/2014/main" xmlns="" id="{00000000-0008-0000-0100-00008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101600</xdr:rowOff>
    </xdr:from>
    <xdr:to>
      <xdr:col>4</xdr:col>
      <xdr:colOff>609600</xdr:colOff>
      <xdr:row>58</xdr:row>
      <xdr:rowOff>114300</xdr:rowOff>
    </xdr:to>
    <xdr:sp macro="" textlink="">
      <xdr:nvSpPr>
        <xdr:cNvPr id="1318" name="Text Box 6">
          <a:extLst>
            <a:ext uri="{FF2B5EF4-FFF2-40B4-BE49-F238E27FC236}">
              <a16:creationId xmlns:a16="http://schemas.microsoft.com/office/drawing/2014/main" xmlns="" id="{00000000-0008-0000-0100-000089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19" name="Text Box 10">
          <a:extLst>
            <a:ext uri="{FF2B5EF4-FFF2-40B4-BE49-F238E27FC236}">
              <a16:creationId xmlns:a16="http://schemas.microsoft.com/office/drawing/2014/main" xmlns="" id="{00000000-0008-0000-0100-00008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20" name="Text Box 6">
          <a:extLst>
            <a:ext uri="{FF2B5EF4-FFF2-40B4-BE49-F238E27FC236}">
              <a16:creationId xmlns:a16="http://schemas.microsoft.com/office/drawing/2014/main" xmlns="" id="{00000000-0008-0000-0100-00008B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21" name="Text Box 10">
          <a:extLst>
            <a:ext uri="{FF2B5EF4-FFF2-40B4-BE49-F238E27FC236}">
              <a16:creationId xmlns:a16="http://schemas.microsoft.com/office/drawing/2014/main" xmlns="" id="{00000000-0008-0000-0100-00008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101600</xdr:rowOff>
    </xdr:from>
    <xdr:to>
      <xdr:col>4</xdr:col>
      <xdr:colOff>609600</xdr:colOff>
      <xdr:row>58</xdr:row>
      <xdr:rowOff>114300</xdr:rowOff>
    </xdr:to>
    <xdr:sp macro="" textlink="">
      <xdr:nvSpPr>
        <xdr:cNvPr id="1322" name="Text Box 6">
          <a:extLst>
            <a:ext uri="{FF2B5EF4-FFF2-40B4-BE49-F238E27FC236}">
              <a16:creationId xmlns:a16="http://schemas.microsoft.com/office/drawing/2014/main" xmlns="" id="{00000000-0008-0000-0100-00008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23" name="Text Box 10">
          <a:extLst>
            <a:ext uri="{FF2B5EF4-FFF2-40B4-BE49-F238E27FC236}">
              <a16:creationId xmlns:a16="http://schemas.microsoft.com/office/drawing/2014/main" xmlns="" id="{00000000-0008-0000-0100-00008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101600</xdr:rowOff>
    </xdr:from>
    <xdr:to>
      <xdr:col>4</xdr:col>
      <xdr:colOff>609600</xdr:colOff>
      <xdr:row>58</xdr:row>
      <xdr:rowOff>114300</xdr:rowOff>
    </xdr:to>
    <xdr:sp macro="" textlink="">
      <xdr:nvSpPr>
        <xdr:cNvPr id="1324" name="Text Box 6">
          <a:extLst>
            <a:ext uri="{FF2B5EF4-FFF2-40B4-BE49-F238E27FC236}">
              <a16:creationId xmlns:a16="http://schemas.microsoft.com/office/drawing/2014/main" xmlns="" id="{00000000-0008-0000-0100-00008F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25" name="Text Box 10">
          <a:extLst>
            <a:ext uri="{FF2B5EF4-FFF2-40B4-BE49-F238E27FC236}">
              <a16:creationId xmlns:a16="http://schemas.microsoft.com/office/drawing/2014/main" xmlns="" id="{00000000-0008-0000-0100-00009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26" name="Text Box 6">
          <a:extLst>
            <a:ext uri="{FF2B5EF4-FFF2-40B4-BE49-F238E27FC236}">
              <a16:creationId xmlns:a16="http://schemas.microsoft.com/office/drawing/2014/main" xmlns="" id="{00000000-0008-0000-0100-000091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27" name="Text Box 10">
          <a:extLst>
            <a:ext uri="{FF2B5EF4-FFF2-40B4-BE49-F238E27FC236}">
              <a16:creationId xmlns:a16="http://schemas.microsoft.com/office/drawing/2014/main" xmlns="" id="{00000000-0008-0000-0100-00009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101600</xdr:rowOff>
    </xdr:from>
    <xdr:to>
      <xdr:col>4</xdr:col>
      <xdr:colOff>609600</xdr:colOff>
      <xdr:row>58</xdr:row>
      <xdr:rowOff>114300</xdr:rowOff>
    </xdr:to>
    <xdr:sp macro="" textlink="">
      <xdr:nvSpPr>
        <xdr:cNvPr id="1328" name="Text Box 6">
          <a:extLst>
            <a:ext uri="{FF2B5EF4-FFF2-40B4-BE49-F238E27FC236}">
              <a16:creationId xmlns:a16="http://schemas.microsoft.com/office/drawing/2014/main" xmlns="" id="{00000000-0008-0000-0100-000093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29" name="Text Box 10">
          <a:extLst>
            <a:ext uri="{FF2B5EF4-FFF2-40B4-BE49-F238E27FC236}">
              <a16:creationId xmlns:a16="http://schemas.microsoft.com/office/drawing/2014/main" xmlns="" id="{00000000-0008-0000-0100-00009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30" name="Text Box 6">
          <a:extLst>
            <a:ext uri="{FF2B5EF4-FFF2-40B4-BE49-F238E27FC236}">
              <a16:creationId xmlns:a16="http://schemas.microsoft.com/office/drawing/2014/main" xmlns="" id="{00000000-0008-0000-0100-000095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31" name="Text Box 10">
          <a:extLst>
            <a:ext uri="{FF2B5EF4-FFF2-40B4-BE49-F238E27FC236}">
              <a16:creationId xmlns:a16="http://schemas.microsoft.com/office/drawing/2014/main" xmlns="" id="{00000000-0008-0000-0100-00009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101600</xdr:rowOff>
    </xdr:from>
    <xdr:to>
      <xdr:col>4</xdr:col>
      <xdr:colOff>609600</xdr:colOff>
      <xdr:row>58</xdr:row>
      <xdr:rowOff>114300</xdr:rowOff>
    </xdr:to>
    <xdr:sp macro="" textlink="">
      <xdr:nvSpPr>
        <xdr:cNvPr id="1332" name="Text Box 6">
          <a:extLst>
            <a:ext uri="{FF2B5EF4-FFF2-40B4-BE49-F238E27FC236}">
              <a16:creationId xmlns:a16="http://schemas.microsoft.com/office/drawing/2014/main" xmlns="" id="{00000000-0008-0000-0100-000097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33" name="Text Box 10">
          <a:extLst>
            <a:ext uri="{FF2B5EF4-FFF2-40B4-BE49-F238E27FC236}">
              <a16:creationId xmlns:a16="http://schemas.microsoft.com/office/drawing/2014/main" xmlns="" id="{00000000-0008-0000-0100-00009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34" name="Text Box 6">
          <a:extLst>
            <a:ext uri="{FF2B5EF4-FFF2-40B4-BE49-F238E27FC236}">
              <a16:creationId xmlns:a16="http://schemas.microsoft.com/office/drawing/2014/main" xmlns="" id="{00000000-0008-0000-0100-00009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35" name="Text Box 10">
          <a:extLst>
            <a:ext uri="{FF2B5EF4-FFF2-40B4-BE49-F238E27FC236}">
              <a16:creationId xmlns:a16="http://schemas.microsoft.com/office/drawing/2014/main" xmlns="" id="{00000000-0008-0000-0100-00009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101600</xdr:rowOff>
    </xdr:from>
    <xdr:to>
      <xdr:col>4</xdr:col>
      <xdr:colOff>609600</xdr:colOff>
      <xdr:row>58</xdr:row>
      <xdr:rowOff>114300</xdr:rowOff>
    </xdr:to>
    <xdr:sp macro="" textlink="">
      <xdr:nvSpPr>
        <xdr:cNvPr id="1336" name="Text Box 6">
          <a:extLst>
            <a:ext uri="{FF2B5EF4-FFF2-40B4-BE49-F238E27FC236}">
              <a16:creationId xmlns:a16="http://schemas.microsoft.com/office/drawing/2014/main" xmlns="" id="{00000000-0008-0000-0100-00009B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37" name="Text Box 10">
          <a:extLst>
            <a:ext uri="{FF2B5EF4-FFF2-40B4-BE49-F238E27FC236}">
              <a16:creationId xmlns:a16="http://schemas.microsoft.com/office/drawing/2014/main" xmlns="" id="{00000000-0008-0000-0100-00009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101600</xdr:rowOff>
    </xdr:from>
    <xdr:to>
      <xdr:col>4</xdr:col>
      <xdr:colOff>609600</xdr:colOff>
      <xdr:row>58</xdr:row>
      <xdr:rowOff>114300</xdr:rowOff>
    </xdr:to>
    <xdr:sp macro="" textlink="">
      <xdr:nvSpPr>
        <xdr:cNvPr id="1338" name="Text Box 6">
          <a:extLst>
            <a:ext uri="{FF2B5EF4-FFF2-40B4-BE49-F238E27FC236}">
              <a16:creationId xmlns:a16="http://schemas.microsoft.com/office/drawing/2014/main" xmlns="" id="{00000000-0008-0000-0100-00009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39" name="Text Box 10">
          <a:extLst>
            <a:ext uri="{FF2B5EF4-FFF2-40B4-BE49-F238E27FC236}">
              <a16:creationId xmlns:a16="http://schemas.microsoft.com/office/drawing/2014/main" xmlns="" id="{00000000-0008-0000-0100-00009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40" name="Text Box 6">
          <a:extLst>
            <a:ext uri="{FF2B5EF4-FFF2-40B4-BE49-F238E27FC236}">
              <a16:creationId xmlns:a16="http://schemas.microsoft.com/office/drawing/2014/main" xmlns="" id="{00000000-0008-0000-0100-0000A3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41" name="Text Box 10">
          <a:extLst>
            <a:ext uri="{FF2B5EF4-FFF2-40B4-BE49-F238E27FC236}">
              <a16:creationId xmlns:a16="http://schemas.microsoft.com/office/drawing/2014/main" xmlns="" id="{00000000-0008-0000-0100-0000A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101600</xdr:rowOff>
    </xdr:from>
    <xdr:to>
      <xdr:col>4</xdr:col>
      <xdr:colOff>609600</xdr:colOff>
      <xdr:row>58</xdr:row>
      <xdr:rowOff>114300</xdr:rowOff>
    </xdr:to>
    <xdr:sp macro="" textlink="">
      <xdr:nvSpPr>
        <xdr:cNvPr id="1342" name="Text Box 6">
          <a:extLst>
            <a:ext uri="{FF2B5EF4-FFF2-40B4-BE49-F238E27FC236}">
              <a16:creationId xmlns:a16="http://schemas.microsoft.com/office/drawing/2014/main" xmlns="" id="{00000000-0008-0000-0100-0000A5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43" name="Text Box 10">
          <a:extLst>
            <a:ext uri="{FF2B5EF4-FFF2-40B4-BE49-F238E27FC236}">
              <a16:creationId xmlns:a16="http://schemas.microsoft.com/office/drawing/2014/main" xmlns="" id="{00000000-0008-0000-0100-0000A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660400</xdr:colOff>
      <xdr:row>57</xdr:row>
      <xdr:rowOff>152400</xdr:rowOff>
    </xdr:from>
    <xdr:to>
      <xdr:col>4</xdr:col>
      <xdr:colOff>660400</xdr:colOff>
      <xdr:row>58</xdr:row>
      <xdr:rowOff>165100</xdr:rowOff>
    </xdr:to>
    <xdr:sp macro="" textlink="">
      <xdr:nvSpPr>
        <xdr:cNvPr id="1344" name="Text Box 6">
          <a:extLst>
            <a:ext uri="{FF2B5EF4-FFF2-40B4-BE49-F238E27FC236}">
              <a16:creationId xmlns:a16="http://schemas.microsoft.com/office/drawing/2014/main" xmlns="" id="{00000000-0008-0000-0100-00005F4D0000}"/>
            </a:ext>
          </a:extLst>
        </xdr:cNvPr>
        <xdr:cNvSpPr txBox="1">
          <a:spLocks noChangeArrowheads="1"/>
        </xdr:cNvSpPr>
      </xdr:nvSpPr>
      <xdr:spPr bwMode="auto">
        <a:xfrm>
          <a:off x="32766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45" name="Text Box 10">
          <a:extLst>
            <a:ext uri="{FF2B5EF4-FFF2-40B4-BE49-F238E27FC236}">
              <a16:creationId xmlns:a16="http://schemas.microsoft.com/office/drawing/2014/main" xmlns="" id="{00000000-0008-0000-0100-00006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101600</xdr:rowOff>
    </xdr:from>
    <xdr:to>
      <xdr:col>4</xdr:col>
      <xdr:colOff>609600</xdr:colOff>
      <xdr:row>58</xdr:row>
      <xdr:rowOff>114300</xdr:rowOff>
    </xdr:to>
    <xdr:sp macro="" textlink="">
      <xdr:nvSpPr>
        <xdr:cNvPr id="1346" name="Text Box 6">
          <a:extLst>
            <a:ext uri="{FF2B5EF4-FFF2-40B4-BE49-F238E27FC236}">
              <a16:creationId xmlns:a16="http://schemas.microsoft.com/office/drawing/2014/main" xmlns="" id="{00000000-0008-0000-0100-000061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47" name="Text Box 10">
          <a:extLst>
            <a:ext uri="{FF2B5EF4-FFF2-40B4-BE49-F238E27FC236}">
              <a16:creationId xmlns:a16="http://schemas.microsoft.com/office/drawing/2014/main" xmlns="" id="{00000000-0008-0000-0100-00006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48" name="Text Box 6">
          <a:extLst>
            <a:ext uri="{FF2B5EF4-FFF2-40B4-BE49-F238E27FC236}">
              <a16:creationId xmlns:a16="http://schemas.microsoft.com/office/drawing/2014/main" xmlns="" id="{00000000-0008-0000-0100-000067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49" name="Text Box 10">
          <a:extLst>
            <a:ext uri="{FF2B5EF4-FFF2-40B4-BE49-F238E27FC236}">
              <a16:creationId xmlns:a16="http://schemas.microsoft.com/office/drawing/2014/main" xmlns="" id="{00000000-0008-0000-0100-00006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101600</xdr:rowOff>
    </xdr:from>
    <xdr:to>
      <xdr:col>4</xdr:col>
      <xdr:colOff>609600</xdr:colOff>
      <xdr:row>58</xdr:row>
      <xdr:rowOff>114300</xdr:rowOff>
    </xdr:to>
    <xdr:sp macro="" textlink="">
      <xdr:nvSpPr>
        <xdr:cNvPr id="1350" name="Text Box 6">
          <a:extLst>
            <a:ext uri="{FF2B5EF4-FFF2-40B4-BE49-F238E27FC236}">
              <a16:creationId xmlns:a16="http://schemas.microsoft.com/office/drawing/2014/main" xmlns="" id="{00000000-0008-0000-0100-000069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51" name="Text Box 10">
          <a:extLst>
            <a:ext uri="{FF2B5EF4-FFF2-40B4-BE49-F238E27FC236}">
              <a16:creationId xmlns:a16="http://schemas.microsoft.com/office/drawing/2014/main" xmlns="" id="{00000000-0008-0000-0100-00006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52" name="Text Box 6">
          <a:extLst>
            <a:ext uri="{FF2B5EF4-FFF2-40B4-BE49-F238E27FC236}">
              <a16:creationId xmlns:a16="http://schemas.microsoft.com/office/drawing/2014/main" xmlns="" id="{00000000-0008-0000-0100-00006B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53" name="Text Box 10">
          <a:extLst>
            <a:ext uri="{FF2B5EF4-FFF2-40B4-BE49-F238E27FC236}">
              <a16:creationId xmlns:a16="http://schemas.microsoft.com/office/drawing/2014/main" xmlns="" id="{00000000-0008-0000-0100-00006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101600</xdr:rowOff>
    </xdr:from>
    <xdr:to>
      <xdr:col>4</xdr:col>
      <xdr:colOff>609600</xdr:colOff>
      <xdr:row>58</xdr:row>
      <xdr:rowOff>114300</xdr:rowOff>
    </xdr:to>
    <xdr:sp macro="" textlink="">
      <xdr:nvSpPr>
        <xdr:cNvPr id="1354" name="Text Box 6">
          <a:extLst>
            <a:ext uri="{FF2B5EF4-FFF2-40B4-BE49-F238E27FC236}">
              <a16:creationId xmlns:a16="http://schemas.microsoft.com/office/drawing/2014/main" xmlns="" id="{00000000-0008-0000-0100-00006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55" name="Text Box 10">
          <a:extLst>
            <a:ext uri="{FF2B5EF4-FFF2-40B4-BE49-F238E27FC236}">
              <a16:creationId xmlns:a16="http://schemas.microsoft.com/office/drawing/2014/main" xmlns="" id="{00000000-0008-0000-0100-00006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101600</xdr:rowOff>
    </xdr:from>
    <xdr:to>
      <xdr:col>4</xdr:col>
      <xdr:colOff>609600</xdr:colOff>
      <xdr:row>58</xdr:row>
      <xdr:rowOff>114300</xdr:rowOff>
    </xdr:to>
    <xdr:sp macro="" textlink="">
      <xdr:nvSpPr>
        <xdr:cNvPr id="1356" name="Text Box 6">
          <a:extLst>
            <a:ext uri="{FF2B5EF4-FFF2-40B4-BE49-F238E27FC236}">
              <a16:creationId xmlns:a16="http://schemas.microsoft.com/office/drawing/2014/main" xmlns="" id="{00000000-0008-0000-0100-00006F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57" name="Text Box 10">
          <a:extLst>
            <a:ext uri="{FF2B5EF4-FFF2-40B4-BE49-F238E27FC236}">
              <a16:creationId xmlns:a16="http://schemas.microsoft.com/office/drawing/2014/main" xmlns="" id="{00000000-0008-0000-0100-000070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58" name="Text Box 6">
          <a:extLst>
            <a:ext uri="{FF2B5EF4-FFF2-40B4-BE49-F238E27FC236}">
              <a16:creationId xmlns:a16="http://schemas.microsoft.com/office/drawing/2014/main" xmlns="" id="{00000000-0008-0000-0100-000071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59" name="Text Box 10">
          <a:extLst>
            <a:ext uri="{FF2B5EF4-FFF2-40B4-BE49-F238E27FC236}">
              <a16:creationId xmlns:a16="http://schemas.microsoft.com/office/drawing/2014/main" xmlns="" id="{00000000-0008-0000-0100-000072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101600</xdr:rowOff>
    </xdr:from>
    <xdr:to>
      <xdr:col>4</xdr:col>
      <xdr:colOff>609600</xdr:colOff>
      <xdr:row>58</xdr:row>
      <xdr:rowOff>114300</xdr:rowOff>
    </xdr:to>
    <xdr:sp macro="" textlink="">
      <xdr:nvSpPr>
        <xdr:cNvPr id="1360" name="Text Box 6">
          <a:extLst>
            <a:ext uri="{FF2B5EF4-FFF2-40B4-BE49-F238E27FC236}">
              <a16:creationId xmlns:a16="http://schemas.microsoft.com/office/drawing/2014/main" xmlns="" id="{00000000-0008-0000-0100-000073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61" name="Text Box 10">
          <a:extLst>
            <a:ext uri="{FF2B5EF4-FFF2-40B4-BE49-F238E27FC236}">
              <a16:creationId xmlns:a16="http://schemas.microsoft.com/office/drawing/2014/main" xmlns="" id="{00000000-0008-0000-0100-00007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62" name="Text Box 6">
          <a:extLst>
            <a:ext uri="{FF2B5EF4-FFF2-40B4-BE49-F238E27FC236}">
              <a16:creationId xmlns:a16="http://schemas.microsoft.com/office/drawing/2014/main" xmlns="" id="{00000000-0008-0000-0100-000075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63" name="Text Box 10">
          <a:extLst>
            <a:ext uri="{FF2B5EF4-FFF2-40B4-BE49-F238E27FC236}">
              <a16:creationId xmlns:a16="http://schemas.microsoft.com/office/drawing/2014/main" xmlns="" id="{00000000-0008-0000-0100-00007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101600</xdr:rowOff>
    </xdr:from>
    <xdr:to>
      <xdr:col>4</xdr:col>
      <xdr:colOff>609600</xdr:colOff>
      <xdr:row>58</xdr:row>
      <xdr:rowOff>114300</xdr:rowOff>
    </xdr:to>
    <xdr:sp macro="" textlink="">
      <xdr:nvSpPr>
        <xdr:cNvPr id="1364" name="Text Box 6">
          <a:extLst>
            <a:ext uri="{FF2B5EF4-FFF2-40B4-BE49-F238E27FC236}">
              <a16:creationId xmlns:a16="http://schemas.microsoft.com/office/drawing/2014/main" xmlns="" id="{00000000-0008-0000-0100-000077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65" name="Text Box 10">
          <a:extLst>
            <a:ext uri="{FF2B5EF4-FFF2-40B4-BE49-F238E27FC236}">
              <a16:creationId xmlns:a16="http://schemas.microsoft.com/office/drawing/2014/main" xmlns="" id="{00000000-0008-0000-0100-000078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66" name="Text Box 6">
          <a:extLst>
            <a:ext uri="{FF2B5EF4-FFF2-40B4-BE49-F238E27FC236}">
              <a16:creationId xmlns:a16="http://schemas.microsoft.com/office/drawing/2014/main" xmlns="" id="{00000000-0008-0000-0100-00007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67" name="Text Box 10">
          <a:extLst>
            <a:ext uri="{FF2B5EF4-FFF2-40B4-BE49-F238E27FC236}">
              <a16:creationId xmlns:a16="http://schemas.microsoft.com/office/drawing/2014/main" xmlns="" id="{00000000-0008-0000-0100-00007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101600</xdr:rowOff>
    </xdr:from>
    <xdr:to>
      <xdr:col>4</xdr:col>
      <xdr:colOff>609600</xdr:colOff>
      <xdr:row>58</xdr:row>
      <xdr:rowOff>114300</xdr:rowOff>
    </xdr:to>
    <xdr:sp macro="" textlink="">
      <xdr:nvSpPr>
        <xdr:cNvPr id="1368" name="Text Box 6">
          <a:extLst>
            <a:ext uri="{FF2B5EF4-FFF2-40B4-BE49-F238E27FC236}">
              <a16:creationId xmlns:a16="http://schemas.microsoft.com/office/drawing/2014/main" xmlns="" id="{00000000-0008-0000-0100-00007B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69" name="Text Box 10">
          <a:extLst>
            <a:ext uri="{FF2B5EF4-FFF2-40B4-BE49-F238E27FC236}">
              <a16:creationId xmlns:a16="http://schemas.microsoft.com/office/drawing/2014/main" xmlns="" id="{00000000-0008-0000-0100-00007C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101600</xdr:rowOff>
    </xdr:from>
    <xdr:to>
      <xdr:col>4</xdr:col>
      <xdr:colOff>609600</xdr:colOff>
      <xdr:row>58</xdr:row>
      <xdr:rowOff>114300</xdr:rowOff>
    </xdr:to>
    <xdr:sp macro="" textlink="">
      <xdr:nvSpPr>
        <xdr:cNvPr id="1370" name="Text Box 6">
          <a:extLst>
            <a:ext uri="{FF2B5EF4-FFF2-40B4-BE49-F238E27FC236}">
              <a16:creationId xmlns:a16="http://schemas.microsoft.com/office/drawing/2014/main" xmlns="" id="{00000000-0008-0000-0100-00007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71" name="Text Box 10">
          <a:extLst>
            <a:ext uri="{FF2B5EF4-FFF2-40B4-BE49-F238E27FC236}">
              <a16:creationId xmlns:a16="http://schemas.microsoft.com/office/drawing/2014/main" xmlns="" id="{00000000-0008-0000-0100-00007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72" name="Text Box 6">
          <a:extLst>
            <a:ext uri="{FF2B5EF4-FFF2-40B4-BE49-F238E27FC236}">
              <a16:creationId xmlns:a16="http://schemas.microsoft.com/office/drawing/2014/main" xmlns="" id="{00000000-0008-0000-0100-000083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73" name="Text Box 10">
          <a:extLst>
            <a:ext uri="{FF2B5EF4-FFF2-40B4-BE49-F238E27FC236}">
              <a16:creationId xmlns:a16="http://schemas.microsoft.com/office/drawing/2014/main" xmlns="" id="{00000000-0008-0000-0100-000084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101600</xdr:rowOff>
    </xdr:from>
    <xdr:to>
      <xdr:col>4</xdr:col>
      <xdr:colOff>609600</xdr:colOff>
      <xdr:row>58</xdr:row>
      <xdr:rowOff>114300</xdr:rowOff>
    </xdr:to>
    <xdr:sp macro="" textlink="">
      <xdr:nvSpPr>
        <xdr:cNvPr id="1374" name="Text Box 6">
          <a:extLst>
            <a:ext uri="{FF2B5EF4-FFF2-40B4-BE49-F238E27FC236}">
              <a16:creationId xmlns:a16="http://schemas.microsoft.com/office/drawing/2014/main" xmlns="" id="{00000000-0008-0000-0100-000085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57</xdr:row>
      <xdr:rowOff>152400</xdr:rowOff>
    </xdr:from>
    <xdr:to>
      <xdr:col>4</xdr:col>
      <xdr:colOff>609600</xdr:colOff>
      <xdr:row>58</xdr:row>
      <xdr:rowOff>165100</xdr:rowOff>
    </xdr:to>
    <xdr:sp macro="" textlink="">
      <xdr:nvSpPr>
        <xdr:cNvPr id="1375" name="Text Box 10">
          <a:extLst>
            <a:ext uri="{FF2B5EF4-FFF2-40B4-BE49-F238E27FC236}">
              <a16:creationId xmlns:a16="http://schemas.microsoft.com/office/drawing/2014/main" xmlns="" id="{00000000-0008-0000-0100-000086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647700</xdr:colOff>
      <xdr:row>40</xdr:row>
      <xdr:rowOff>139700</xdr:rowOff>
    </xdr:from>
    <xdr:to>
      <xdr:col>4</xdr:col>
      <xdr:colOff>647700</xdr:colOff>
      <xdr:row>41</xdr:row>
      <xdr:rowOff>76200</xdr:rowOff>
    </xdr:to>
    <xdr:sp macro="" textlink="">
      <xdr:nvSpPr>
        <xdr:cNvPr id="12" name="Text Box 6">
          <a:extLst>
            <a:ext uri="{FF2B5EF4-FFF2-40B4-BE49-F238E27FC236}">
              <a16:creationId xmlns:a16="http://schemas.microsoft.com/office/drawing/2014/main" xmlns="" id="{00000000-0008-0000-0200-00000C000000}"/>
            </a:ext>
          </a:extLst>
        </xdr:cNvPr>
        <xdr:cNvSpPr txBox="1">
          <a:spLocks noChangeArrowheads="1"/>
        </xdr:cNvSpPr>
      </xdr:nvSpPr>
      <xdr:spPr bwMode="auto">
        <a:xfrm>
          <a:off x="3683000" y="153289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40</xdr:row>
      <xdr:rowOff>152400</xdr:rowOff>
    </xdr:from>
    <xdr:to>
      <xdr:col>4</xdr:col>
      <xdr:colOff>609600</xdr:colOff>
      <xdr:row>41</xdr:row>
      <xdr:rowOff>88900</xdr:rowOff>
    </xdr:to>
    <xdr:sp macro="" textlink="">
      <xdr:nvSpPr>
        <xdr:cNvPr id="13" name="Text Box 10">
          <a:extLst>
            <a:ext uri="{FF2B5EF4-FFF2-40B4-BE49-F238E27FC236}">
              <a16:creationId xmlns:a16="http://schemas.microsoft.com/office/drawing/2014/main" xmlns="" id="{00000000-0008-0000-0200-00000D000000}"/>
            </a:ext>
          </a:extLst>
        </xdr:cNvPr>
        <xdr:cNvSpPr txBox="1">
          <a:spLocks noChangeArrowheads="1"/>
        </xdr:cNvSpPr>
      </xdr:nvSpPr>
      <xdr:spPr bwMode="auto">
        <a:xfrm>
          <a:off x="3225800" y="1720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40</xdr:row>
      <xdr:rowOff>101600</xdr:rowOff>
    </xdr:from>
    <xdr:to>
      <xdr:col>4</xdr:col>
      <xdr:colOff>609600</xdr:colOff>
      <xdr:row>41</xdr:row>
      <xdr:rowOff>38100</xdr:rowOff>
    </xdr:to>
    <xdr:sp macro="" textlink="">
      <xdr:nvSpPr>
        <xdr:cNvPr id="14" name="Text Box 6">
          <a:extLst>
            <a:ext uri="{FF2B5EF4-FFF2-40B4-BE49-F238E27FC236}">
              <a16:creationId xmlns:a16="http://schemas.microsoft.com/office/drawing/2014/main" xmlns="" id="{00000000-0008-0000-0200-00000E000000}"/>
            </a:ext>
          </a:extLst>
        </xdr:cNvPr>
        <xdr:cNvSpPr txBox="1">
          <a:spLocks noChangeArrowheads="1"/>
        </xdr:cNvSpPr>
      </xdr:nvSpPr>
      <xdr:spPr bwMode="auto">
        <a:xfrm>
          <a:off x="3225800" y="1715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40</xdr:row>
      <xdr:rowOff>152400</xdr:rowOff>
    </xdr:from>
    <xdr:to>
      <xdr:col>4</xdr:col>
      <xdr:colOff>609600</xdr:colOff>
      <xdr:row>41</xdr:row>
      <xdr:rowOff>88900</xdr:rowOff>
    </xdr:to>
    <xdr:sp macro="" textlink="">
      <xdr:nvSpPr>
        <xdr:cNvPr id="15" name="Text Box 10">
          <a:extLst>
            <a:ext uri="{FF2B5EF4-FFF2-40B4-BE49-F238E27FC236}">
              <a16:creationId xmlns:a16="http://schemas.microsoft.com/office/drawing/2014/main" xmlns="" id="{00000000-0008-0000-0200-00000F000000}"/>
            </a:ext>
          </a:extLst>
        </xdr:cNvPr>
        <xdr:cNvSpPr txBox="1">
          <a:spLocks noChangeArrowheads="1"/>
        </xdr:cNvSpPr>
      </xdr:nvSpPr>
      <xdr:spPr bwMode="auto">
        <a:xfrm>
          <a:off x="3225800" y="1720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40</xdr:row>
      <xdr:rowOff>101600</xdr:rowOff>
    </xdr:from>
    <xdr:to>
      <xdr:col>4</xdr:col>
      <xdr:colOff>609600</xdr:colOff>
      <xdr:row>41</xdr:row>
      <xdr:rowOff>38100</xdr:rowOff>
    </xdr:to>
    <xdr:sp macro="" textlink="">
      <xdr:nvSpPr>
        <xdr:cNvPr id="16" name="Text Box 6">
          <a:extLst>
            <a:ext uri="{FF2B5EF4-FFF2-40B4-BE49-F238E27FC236}">
              <a16:creationId xmlns:a16="http://schemas.microsoft.com/office/drawing/2014/main" xmlns="" id="{00000000-0008-0000-0200-000010000000}"/>
            </a:ext>
          </a:extLst>
        </xdr:cNvPr>
        <xdr:cNvSpPr txBox="1">
          <a:spLocks noChangeArrowheads="1"/>
        </xdr:cNvSpPr>
      </xdr:nvSpPr>
      <xdr:spPr bwMode="auto">
        <a:xfrm>
          <a:off x="3225800" y="1715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40</xdr:row>
      <xdr:rowOff>152400</xdr:rowOff>
    </xdr:from>
    <xdr:to>
      <xdr:col>4</xdr:col>
      <xdr:colOff>609600</xdr:colOff>
      <xdr:row>41</xdr:row>
      <xdr:rowOff>88900</xdr:rowOff>
    </xdr:to>
    <xdr:sp macro="" textlink="">
      <xdr:nvSpPr>
        <xdr:cNvPr id="17" name="Text Box 10">
          <a:extLst>
            <a:ext uri="{FF2B5EF4-FFF2-40B4-BE49-F238E27FC236}">
              <a16:creationId xmlns:a16="http://schemas.microsoft.com/office/drawing/2014/main" xmlns="" id="{00000000-0008-0000-0200-000011000000}"/>
            </a:ext>
          </a:extLst>
        </xdr:cNvPr>
        <xdr:cNvSpPr txBox="1">
          <a:spLocks noChangeArrowheads="1"/>
        </xdr:cNvSpPr>
      </xdr:nvSpPr>
      <xdr:spPr bwMode="auto">
        <a:xfrm>
          <a:off x="3225800" y="1720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40</xdr:row>
      <xdr:rowOff>152400</xdr:rowOff>
    </xdr:from>
    <xdr:to>
      <xdr:col>4</xdr:col>
      <xdr:colOff>609600</xdr:colOff>
      <xdr:row>41</xdr:row>
      <xdr:rowOff>88900</xdr:rowOff>
    </xdr:to>
    <xdr:sp macro="" textlink="">
      <xdr:nvSpPr>
        <xdr:cNvPr id="18" name="Text Box 6">
          <a:extLst>
            <a:ext uri="{FF2B5EF4-FFF2-40B4-BE49-F238E27FC236}">
              <a16:creationId xmlns:a16="http://schemas.microsoft.com/office/drawing/2014/main" xmlns="" id="{00000000-0008-0000-0200-000012000000}"/>
            </a:ext>
          </a:extLst>
        </xdr:cNvPr>
        <xdr:cNvSpPr txBox="1">
          <a:spLocks noChangeArrowheads="1"/>
        </xdr:cNvSpPr>
      </xdr:nvSpPr>
      <xdr:spPr bwMode="auto">
        <a:xfrm>
          <a:off x="3225800" y="1720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40</xdr:row>
      <xdr:rowOff>152400</xdr:rowOff>
    </xdr:from>
    <xdr:to>
      <xdr:col>4</xdr:col>
      <xdr:colOff>609600</xdr:colOff>
      <xdr:row>41</xdr:row>
      <xdr:rowOff>88900</xdr:rowOff>
    </xdr:to>
    <xdr:sp macro="" textlink="">
      <xdr:nvSpPr>
        <xdr:cNvPr id="19" name="Text Box 10">
          <a:extLst>
            <a:ext uri="{FF2B5EF4-FFF2-40B4-BE49-F238E27FC236}">
              <a16:creationId xmlns:a16="http://schemas.microsoft.com/office/drawing/2014/main" xmlns="" id="{00000000-0008-0000-0200-000013000000}"/>
            </a:ext>
          </a:extLst>
        </xdr:cNvPr>
        <xdr:cNvSpPr txBox="1">
          <a:spLocks noChangeArrowheads="1"/>
        </xdr:cNvSpPr>
      </xdr:nvSpPr>
      <xdr:spPr bwMode="auto">
        <a:xfrm>
          <a:off x="3225800" y="1720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40</xdr:row>
      <xdr:rowOff>101600</xdr:rowOff>
    </xdr:from>
    <xdr:to>
      <xdr:col>4</xdr:col>
      <xdr:colOff>609600</xdr:colOff>
      <xdr:row>41</xdr:row>
      <xdr:rowOff>38100</xdr:rowOff>
    </xdr:to>
    <xdr:sp macro="" textlink="">
      <xdr:nvSpPr>
        <xdr:cNvPr id="20" name="Text Box 6">
          <a:extLst>
            <a:ext uri="{FF2B5EF4-FFF2-40B4-BE49-F238E27FC236}">
              <a16:creationId xmlns:a16="http://schemas.microsoft.com/office/drawing/2014/main" xmlns="" id="{00000000-0008-0000-0200-000014000000}"/>
            </a:ext>
          </a:extLst>
        </xdr:cNvPr>
        <xdr:cNvSpPr txBox="1">
          <a:spLocks noChangeArrowheads="1"/>
        </xdr:cNvSpPr>
      </xdr:nvSpPr>
      <xdr:spPr bwMode="auto">
        <a:xfrm>
          <a:off x="3225800" y="1715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40</xdr:row>
      <xdr:rowOff>152400</xdr:rowOff>
    </xdr:from>
    <xdr:to>
      <xdr:col>4</xdr:col>
      <xdr:colOff>609600</xdr:colOff>
      <xdr:row>41</xdr:row>
      <xdr:rowOff>88900</xdr:rowOff>
    </xdr:to>
    <xdr:sp macro="" textlink="">
      <xdr:nvSpPr>
        <xdr:cNvPr id="21" name="Text Box 10">
          <a:extLst>
            <a:ext uri="{FF2B5EF4-FFF2-40B4-BE49-F238E27FC236}">
              <a16:creationId xmlns:a16="http://schemas.microsoft.com/office/drawing/2014/main" xmlns="" id="{00000000-0008-0000-0200-000015000000}"/>
            </a:ext>
          </a:extLst>
        </xdr:cNvPr>
        <xdr:cNvSpPr txBox="1">
          <a:spLocks noChangeArrowheads="1"/>
        </xdr:cNvSpPr>
      </xdr:nvSpPr>
      <xdr:spPr bwMode="auto">
        <a:xfrm>
          <a:off x="3225800" y="1720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647700</xdr:colOff>
      <xdr:row>41</xdr:row>
      <xdr:rowOff>139700</xdr:rowOff>
    </xdr:from>
    <xdr:to>
      <xdr:col>4</xdr:col>
      <xdr:colOff>647700</xdr:colOff>
      <xdr:row>42</xdr:row>
      <xdr:rowOff>76200</xdr:rowOff>
    </xdr:to>
    <xdr:sp macro="" textlink="">
      <xdr:nvSpPr>
        <xdr:cNvPr id="22" name="Text Box 6">
          <a:extLst>
            <a:ext uri="{FF2B5EF4-FFF2-40B4-BE49-F238E27FC236}">
              <a16:creationId xmlns:a16="http://schemas.microsoft.com/office/drawing/2014/main" xmlns="" id="{00000000-0008-0000-0200-000016000000}"/>
            </a:ext>
          </a:extLst>
        </xdr:cNvPr>
        <xdr:cNvSpPr txBox="1">
          <a:spLocks noChangeArrowheads="1"/>
        </xdr:cNvSpPr>
      </xdr:nvSpPr>
      <xdr:spPr bwMode="auto">
        <a:xfrm>
          <a:off x="3683000" y="153289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41</xdr:row>
      <xdr:rowOff>152400</xdr:rowOff>
    </xdr:from>
    <xdr:to>
      <xdr:col>4</xdr:col>
      <xdr:colOff>609600</xdr:colOff>
      <xdr:row>42</xdr:row>
      <xdr:rowOff>88900</xdr:rowOff>
    </xdr:to>
    <xdr:sp macro="" textlink="">
      <xdr:nvSpPr>
        <xdr:cNvPr id="23" name="Text Box 10">
          <a:extLst>
            <a:ext uri="{FF2B5EF4-FFF2-40B4-BE49-F238E27FC236}">
              <a16:creationId xmlns:a16="http://schemas.microsoft.com/office/drawing/2014/main" xmlns="" id="{00000000-0008-0000-0200-000017000000}"/>
            </a:ext>
          </a:extLst>
        </xdr:cNvPr>
        <xdr:cNvSpPr txBox="1">
          <a:spLocks noChangeArrowheads="1"/>
        </xdr:cNvSpPr>
      </xdr:nvSpPr>
      <xdr:spPr bwMode="auto">
        <a:xfrm>
          <a:off x="3644900" y="153416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41</xdr:row>
      <xdr:rowOff>101600</xdr:rowOff>
    </xdr:from>
    <xdr:to>
      <xdr:col>4</xdr:col>
      <xdr:colOff>609600</xdr:colOff>
      <xdr:row>42</xdr:row>
      <xdr:rowOff>38100</xdr:rowOff>
    </xdr:to>
    <xdr:sp macro="" textlink="">
      <xdr:nvSpPr>
        <xdr:cNvPr id="24" name="Text Box 6">
          <a:extLst>
            <a:ext uri="{FF2B5EF4-FFF2-40B4-BE49-F238E27FC236}">
              <a16:creationId xmlns:a16="http://schemas.microsoft.com/office/drawing/2014/main" xmlns="" id="{00000000-0008-0000-0200-000018000000}"/>
            </a:ext>
          </a:extLst>
        </xdr:cNvPr>
        <xdr:cNvSpPr txBox="1">
          <a:spLocks noChangeArrowheads="1"/>
        </xdr:cNvSpPr>
      </xdr:nvSpPr>
      <xdr:spPr bwMode="auto">
        <a:xfrm>
          <a:off x="3644900" y="15290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41</xdr:row>
      <xdr:rowOff>152400</xdr:rowOff>
    </xdr:from>
    <xdr:to>
      <xdr:col>4</xdr:col>
      <xdr:colOff>609600</xdr:colOff>
      <xdr:row>42</xdr:row>
      <xdr:rowOff>88900</xdr:rowOff>
    </xdr:to>
    <xdr:sp macro="" textlink="">
      <xdr:nvSpPr>
        <xdr:cNvPr id="25" name="Text Box 10">
          <a:extLst>
            <a:ext uri="{FF2B5EF4-FFF2-40B4-BE49-F238E27FC236}">
              <a16:creationId xmlns:a16="http://schemas.microsoft.com/office/drawing/2014/main" xmlns="" id="{00000000-0008-0000-0200-000019000000}"/>
            </a:ext>
          </a:extLst>
        </xdr:cNvPr>
        <xdr:cNvSpPr txBox="1">
          <a:spLocks noChangeArrowheads="1"/>
        </xdr:cNvSpPr>
      </xdr:nvSpPr>
      <xdr:spPr bwMode="auto">
        <a:xfrm>
          <a:off x="3644900" y="153416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41</xdr:row>
      <xdr:rowOff>101600</xdr:rowOff>
    </xdr:from>
    <xdr:to>
      <xdr:col>4</xdr:col>
      <xdr:colOff>609600</xdr:colOff>
      <xdr:row>42</xdr:row>
      <xdr:rowOff>38100</xdr:rowOff>
    </xdr:to>
    <xdr:sp macro="" textlink="">
      <xdr:nvSpPr>
        <xdr:cNvPr id="26" name="Text Box 6">
          <a:extLst>
            <a:ext uri="{FF2B5EF4-FFF2-40B4-BE49-F238E27FC236}">
              <a16:creationId xmlns:a16="http://schemas.microsoft.com/office/drawing/2014/main" xmlns="" id="{00000000-0008-0000-0200-00001A000000}"/>
            </a:ext>
          </a:extLst>
        </xdr:cNvPr>
        <xdr:cNvSpPr txBox="1">
          <a:spLocks noChangeArrowheads="1"/>
        </xdr:cNvSpPr>
      </xdr:nvSpPr>
      <xdr:spPr bwMode="auto">
        <a:xfrm>
          <a:off x="3644900" y="15290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41</xdr:row>
      <xdr:rowOff>152400</xdr:rowOff>
    </xdr:from>
    <xdr:to>
      <xdr:col>4</xdr:col>
      <xdr:colOff>609600</xdr:colOff>
      <xdr:row>42</xdr:row>
      <xdr:rowOff>88900</xdr:rowOff>
    </xdr:to>
    <xdr:sp macro="" textlink="">
      <xdr:nvSpPr>
        <xdr:cNvPr id="27" name="Text Box 10">
          <a:extLst>
            <a:ext uri="{FF2B5EF4-FFF2-40B4-BE49-F238E27FC236}">
              <a16:creationId xmlns:a16="http://schemas.microsoft.com/office/drawing/2014/main" xmlns="" id="{00000000-0008-0000-0200-00001B000000}"/>
            </a:ext>
          </a:extLst>
        </xdr:cNvPr>
        <xdr:cNvSpPr txBox="1">
          <a:spLocks noChangeArrowheads="1"/>
        </xdr:cNvSpPr>
      </xdr:nvSpPr>
      <xdr:spPr bwMode="auto">
        <a:xfrm>
          <a:off x="3644900" y="153416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41</xdr:row>
      <xdr:rowOff>152400</xdr:rowOff>
    </xdr:from>
    <xdr:to>
      <xdr:col>4</xdr:col>
      <xdr:colOff>609600</xdr:colOff>
      <xdr:row>42</xdr:row>
      <xdr:rowOff>88900</xdr:rowOff>
    </xdr:to>
    <xdr:sp macro="" textlink="">
      <xdr:nvSpPr>
        <xdr:cNvPr id="28" name="Text Box 6">
          <a:extLst>
            <a:ext uri="{FF2B5EF4-FFF2-40B4-BE49-F238E27FC236}">
              <a16:creationId xmlns:a16="http://schemas.microsoft.com/office/drawing/2014/main" xmlns="" id="{00000000-0008-0000-0200-00001C000000}"/>
            </a:ext>
          </a:extLst>
        </xdr:cNvPr>
        <xdr:cNvSpPr txBox="1">
          <a:spLocks noChangeArrowheads="1"/>
        </xdr:cNvSpPr>
      </xdr:nvSpPr>
      <xdr:spPr bwMode="auto">
        <a:xfrm>
          <a:off x="3644900" y="153416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41</xdr:row>
      <xdr:rowOff>152400</xdr:rowOff>
    </xdr:from>
    <xdr:to>
      <xdr:col>4</xdr:col>
      <xdr:colOff>609600</xdr:colOff>
      <xdr:row>42</xdr:row>
      <xdr:rowOff>88900</xdr:rowOff>
    </xdr:to>
    <xdr:sp macro="" textlink="">
      <xdr:nvSpPr>
        <xdr:cNvPr id="29" name="Text Box 10">
          <a:extLst>
            <a:ext uri="{FF2B5EF4-FFF2-40B4-BE49-F238E27FC236}">
              <a16:creationId xmlns:a16="http://schemas.microsoft.com/office/drawing/2014/main" xmlns="" id="{00000000-0008-0000-0200-00001D000000}"/>
            </a:ext>
          </a:extLst>
        </xdr:cNvPr>
        <xdr:cNvSpPr txBox="1">
          <a:spLocks noChangeArrowheads="1"/>
        </xdr:cNvSpPr>
      </xdr:nvSpPr>
      <xdr:spPr bwMode="auto">
        <a:xfrm>
          <a:off x="3644900" y="153416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41</xdr:row>
      <xdr:rowOff>101600</xdr:rowOff>
    </xdr:from>
    <xdr:to>
      <xdr:col>4</xdr:col>
      <xdr:colOff>609600</xdr:colOff>
      <xdr:row>42</xdr:row>
      <xdr:rowOff>38100</xdr:rowOff>
    </xdr:to>
    <xdr:sp macro="" textlink="">
      <xdr:nvSpPr>
        <xdr:cNvPr id="30" name="Text Box 6">
          <a:extLst>
            <a:ext uri="{FF2B5EF4-FFF2-40B4-BE49-F238E27FC236}">
              <a16:creationId xmlns:a16="http://schemas.microsoft.com/office/drawing/2014/main" xmlns="" id="{00000000-0008-0000-0200-00001E000000}"/>
            </a:ext>
          </a:extLst>
        </xdr:cNvPr>
        <xdr:cNvSpPr txBox="1">
          <a:spLocks noChangeArrowheads="1"/>
        </xdr:cNvSpPr>
      </xdr:nvSpPr>
      <xdr:spPr bwMode="auto">
        <a:xfrm>
          <a:off x="3644900" y="15290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41</xdr:row>
      <xdr:rowOff>152400</xdr:rowOff>
    </xdr:from>
    <xdr:to>
      <xdr:col>4</xdr:col>
      <xdr:colOff>609600</xdr:colOff>
      <xdr:row>42</xdr:row>
      <xdr:rowOff>88900</xdr:rowOff>
    </xdr:to>
    <xdr:sp macro="" textlink="">
      <xdr:nvSpPr>
        <xdr:cNvPr id="31" name="Text Box 10">
          <a:extLst>
            <a:ext uri="{FF2B5EF4-FFF2-40B4-BE49-F238E27FC236}">
              <a16:creationId xmlns:a16="http://schemas.microsoft.com/office/drawing/2014/main" xmlns="" id="{00000000-0008-0000-0200-00001F000000}"/>
            </a:ext>
          </a:extLst>
        </xdr:cNvPr>
        <xdr:cNvSpPr txBox="1">
          <a:spLocks noChangeArrowheads="1"/>
        </xdr:cNvSpPr>
      </xdr:nvSpPr>
      <xdr:spPr bwMode="auto">
        <a:xfrm>
          <a:off x="3644900" y="153416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647700</xdr:colOff>
      <xdr:row>41</xdr:row>
      <xdr:rowOff>139700</xdr:rowOff>
    </xdr:from>
    <xdr:to>
      <xdr:col>4</xdr:col>
      <xdr:colOff>647700</xdr:colOff>
      <xdr:row>42</xdr:row>
      <xdr:rowOff>76200</xdr:rowOff>
    </xdr:to>
    <xdr:sp macro="" textlink="">
      <xdr:nvSpPr>
        <xdr:cNvPr id="32" name="Text Box 6">
          <a:extLst>
            <a:ext uri="{FF2B5EF4-FFF2-40B4-BE49-F238E27FC236}">
              <a16:creationId xmlns:a16="http://schemas.microsoft.com/office/drawing/2014/main" xmlns="" id="{00000000-0008-0000-0200-000020000000}"/>
            </a:ext>
          </a:extLst>
        </xdr:cNvPr>
        <xdr:cNvSpPr txBox="1">
          <a:spLocks noChangeArrowheads="1"/>
        </xdr:cNvSpPr>
      </xdr:nvSpPr>
      <xdr:spPr bwMode="auto">
        <a:xfrm>
          <a:off x="3683000" y="153289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41</xdr:row>
      <xdr:rowOff>152400</xdr:rowOff>
    </xdr:from>
    <xdr:to>
      <xdr:col>4</xdr:col>
      <xdr:colOff>609600</xdr:colOff>
      <xdr:row>42</xdr:row>
      <xdr:rowOff>88900</xdr:rowOff>
    </xdr:to>
    <xdr:sp macro="" textlink="">
      <xdr:nvSpPr>
        <xdr:cNvPr id="33" name="Text Box 10">
          <a:extLst>
            <a:ext uri="{FF2B5EF4-FFF2-40B4-BE49-F238E27FC236}">
              <a16:creationId xmlns:a16="http://schemas.microsoft.com/office/drawing/2014/main" xmlns="" id="{00000000-0008-0000-0200-000021000000}"/>
            </a:ext>
          </a:extLst>
        </xdr:cNvPr>
        <xdr:cNvSpPr txBox="1">
          <a:spLocks noChangeArrowheads="1"/>
        </xdr:cNvSpPr>
      </xdr:nvSpPr>
      <xdr:spPr bwMode="auto">
        <a:xfrm>
          <a:off x="3644900" y="153416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41</xdr:row>
      <xdr:rowOff>101600</xdr:rowOff>
    </xdr:from>
    <xdr:to>
      <xdr:col>4</xdr:col>
      <xdr:colOff>609600</xdr:colOff>
      <xdr:row>42</xdr:row>
      <xdr:rowOff>38100</xdr:rowOff>
    </xdr:to>
    <xdr:sp macro="" textlink="">
      <xdr:nvSpPr>
        <xdr:cNvPr id="34" name="Text Box 6">
          <a:extLst>
            <a:ext uri="{FF2B5EF4-FFF2-40B4-BE49-F238E27FC236}">
              <a16:creationId xmlns:a16="http://schemas.microsoft.com/office/drawing/2014/main" xmlns="" id="{00000000-0008-0000-0200-000022000000}"/>
            </a:ext>
          </a:extLst>
        </xdr:cNvPr>
        <xdr:cNvSpPr txBox="1">
          <a:spLocks noChangeArrowheads="1"/>
        </xdr:cNvSpPr>
      </xdr:nvSpPr>
      <xdr:spPr bwMode="auto">
        <a:xfrm>
          <a:off x="3644900" y="15290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41</xdr:row>
      <xdr:rowOff>152400</xdr:rowOff>
    </xdr:from>
    <xdr:to>
      <xdr:col>4</xdr:col>
      <xdr:colOff>609600</xdr:colOff>
      <xdr:row>42</xdr:row>
      <xdr:rowOff>88900</xdr:rowOff>
    </xdr:to>
    <xdr:sp macro="" textlink="">
      <xdr:nvSpPr>
        <xdr:cNvPr id="35" name="Text Box 10">
          <a:extLst>
            <a:ext uri="{FF2B5EF4-FFF2-40B4-BE49-F238E27FC236}">
              <a16:creationId xmlns:a16="http://schemas.microsoft.com/office/drawing/2014/main" xmlns="" id="{00000000-0008-0000-0200-000023000000}"/>
            </a:ext>
          </a:extLst>
        </xdr:cNvPr>
        <xdr:cNvSpPr txBox="1">
          <a:spLocks noChangeArrowheads="1"/>
        </xdr:cNvSpPr>
      </xdr:nvSpPr>
      <xdr:spPr bwMode="auto">
        <a:xfrm>
          <a:off x="3644900" y="153416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41</xdr:row>
      <xdr:rowOff>101600</xdr:rowOff>
    </xdr:from>
    <xdr:to>
      <xdr:col>4</xdr:col>
      <xdr:colOff>609600</xdr:colOff>
      <xdr:row>42</xdr:row>
      <xdr:rowOff>38100</xdr:rowOff>
    </xdr:to>
    <xdr:sp macro="" textlink="">
      <xdr:nvSpPr>
        <xdr:cNvPr id="36" name="Text Box 6">
          <a:extLst>
            <a:ext uri="{FF2B5EF4-FFF2-40B4-BE49-F238E27FC236}">
              <a16:creationId xmlns:a16="http://schemas.microsoft.com/office/drawing/2014/main" xmlns="" id="{00000000-0008-0000-0200-000024000000}"/>
            </a:ext>
          </a:extLst>
        </xdr:cNvPr>
        <xdr:cNvSpPr txBox="1">
          <a:spLocks noChangeArrowheads="1"/>
        </xdr:cNvSpPr>
      </xdr:nvSpPr>
      <xdr:spPr bwMode="auto">
        <a:xfrm>
          <a:off x="3644900" y="15290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41</xdr:row>
      <xdr:rowOff>152400</xdr:rowOff>
    </xdr:from>
    <xdr:to>
      <xdr:col>4</xdr:col>
      <xdr:colOff>609600</xdr:colOff>
      <xdr:row>42</xdr:row>
      <xdr:rowOff>88900</xdr:rowOff>
    </xdr:to>
    <xdr:sp macro="" textlink="">
      <xdr:nvSpPr>
        <xdr:cNvPr id="37" name="Text Box 10">
          <a:extLst>
            <a:ext uri="{FF2B5EF4-FFF2-40B4-BE49-F238E27FC236}">
              <a16:creationId xmlns:a16="http://schemas.microsoft.com/office/drawing/2014/main" xmlns="" id="{00000000-0008-0000-0200-000025000000}"/>
            </a:ext>
          </a:extLst>
        </xdr:cNvPr>
        <xdr:cNvSpPr txBox="1">
          <a:spLocks noChangeArrowheads="1"/>
        </xdr:cNvSpPr>
      </xdr:nvSpPr>
      <xdr:spPr bwMode="auto">
        <a:xfrm>
          <a:off x="3644900" y="153416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41</xdr:row>
      <xdr:rowOff>152400</xdr:rowOff>
    </xdr:from>
    <xdr:to>
      <xdr:col>4</xdr:col>
      <xdr:colOff>609600</xdr:colOff>
      <xdr:row>42</xdr:row>
      <xdr:rowOff>88900</xdr:rowOff>
    </xdr:to>
    <xdr:sp macro="" textlink="">
      <xdr:nvSpPr>
        <xdr:cNvPr id="38" name="Text Box 6">
          <a:extLst>
            <a:ext uri="{FF2B5EF4-FFF2-40B4-BE49-F238E27FC236}">
              <a16:creationId xmlns:a16="http://schemas.microsoft.com/office/drawing/2014/main" xmlns="" id="{00000000-0008-0000-0200-000026000000}"/>
            </a:ext>
          </a:extLst>
        </xdr:cNvPr>
        <xdr:cNvSpPr txBox="1">
          <a:spLocks noChangeArrowheads="1"/>
        </xdr:cNvSpPr>
      </xdr:nvSpPr>
      <xdr:spPr bwMode="auto">
        <a:xfrm>
          <a:off x="3644900" y="153416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41</xdr:row>
      <xdr:rowOff>152400</xdr:rowOff>
    </xdr:from>
    <xdr:to>
      <xdr:col>4</xdr:col>
      <xdr:colOff>609600</xdr:colOff>
      <xdr:row>42</xdr:row>
      <xdr:rowOff>88900</xdr:rowOff>
    </xdr:to>
    <xdr:sp macro="" textlink="">
      <xdr:nvSpPr>
        <xdr:cNvPr id="39" name="Text Box 10">
          <a:extLst>
            <a:ext uri="{FF2B5EF4-FFF2-40B4-BE49-F238E27FC236}">
              <a16:creationId xmlns:a16="http://schemas.microsoft.com/office/drawing/2014/main" xmlns="" id="{00000000-0008-0000-0200-000027000000}"/>
            </a:ext>
          </a:extLst>
        </xdr:cNvPr>
        <xdr:cNvSpPr txBox="1">
          <a:spLocks noChangeArrowheads="1"/>
        </xdr:cNvSpPr>
      </xdr:nvSpPr>
      <xdr:spPr bwMode="auto">
        <a:xfrm>
          <a:off x="3644900" y="153416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41</xdr:row>
      <xdr:rowOff>101600</xdr:rowOff>
    </xdr:from>
    <xdr:to>
      <xdr:col>4</xdr:col>
      <xdr:colOff>609600</xdr:colOff>
      <xdr:row>42</xdr:row>
      <xdr:rowOff>38100</xdr:rowOff>
    </xdr:to>
    <xdr:sp macro="" textlink="">
      <xdr:nvSpPr>
        <xdr:cNvPr id="40" name="Text Box 6">
          <a:extLst>
            <a:ext uri="{FF2B5EF4-FFF2-40B4-BE49-F238E27FC236}">
              <a16:creationId xmlns:a16="http://schemas.microsoft.com/office/drawing/2014/main" xmlns="" id="{00000000-0008-0000-0200-000028000000}"/>
            </a:ext>
          </a:extLst>
        </xdr:cNvPr>
        <xdr:cNvSpPr txBox="1">
          <a:spLocks noChangeArrowheads="1"/>
        </xdr:cNvSpPr>
      </xdr:nvSpPr>
      <xdr:spPr bwMode="auto">
        <a:xfrm>
          <a:off x="3644900" y="15290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41</xdr:row>
      <xdr:rowOff>152400</xdr:rowOff>
    </xdr:from>
    <xdr:to>
      <xdr:col>4</xdr:col>
      <xdr:colOff>609600</xdr:colOff>
      <xdr:row>42</xdr:row>
      <xdr:rowOff>88900</xdr:rowOff>
    </xdr:to>
    <xdr:sp macro="" textlink="">
      <xdr:nvSpPr>
        <xdr:cNvPr id="41" name="Text Box 10">
          <a:extLst>
            <a:ext uri="{FF2B5EF4-FFF2-40B4-BE49-F238E27FC236}">
              <a16:creationId xmlns:a16="http://schemas.microsoft.com/office/drawing/2014/main" xmlns="" id="{00000000-0008-0000-0200-000029000000}"/>
            </a:ext>
          </a:extLst>
        </xdr:cNvPr>
        <xdr:cNvSpPr txBox="1">
          <a:spLocks noChangeArrowheads="1"/>
        </xdr:cNvSpPr>
      </xdr:nvSpPr>
      <xdr:spPr bwMode="auto">
        <a:xfrm>
          <a:off x="3644900" y="153416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647700</xdr:colOff>
      <xdr:row>50</xdr:row>
      <xdr:rowOff>0</xdr:rowOff>
    </xdr:from>
    <xdr:to>
      <xdr:col>4</xdr:col>
      <xdr:colOff>647700</xdr:colOff>
      <xdr:row>51</xdr:row>
      <xdr:rowOff>12700</xdr:rowOff>
    </xdr:to>
    <xdr:sp macro="" textlink="">
      <xdr:nvSpPr>
        <xdr:cNvPr id="42" name="Text Box 6">
          <a:extLst>
            <a:ext uri="{FF2B5EF4-FFF2-40B4-BE49-F238E27FC236}">
              <a16:creationId xmlns:a16="http://schemas.microsoft.com/office/drawing/2014/main" xmlns="" id="{00000000-0008-0000-0200-00002A000000}"/>
            </a:ext>
          </a:extLst>
        </xdr:cNvPr>
        <xdr:cNvSpPr txBox="1">
          <a:spLocks noChangeArrowheads="1"/>
        </xdr:cNvSpPr>
      </xdr:nvSpPr>
      <xdr:spPr bwMode="auto">
        <a:xfrm>
          <a:off x="3683000" y="156083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43" name="Text Box 10">
          <a:extLst>
            <a:ext uri="{FF2B5EF4-FFF2-40B4-BE49-F238E27FC236}">
              <a16:creationId xmlns:a16="http://schemas.microsoft.com/office/drawing/2014/main" xmlns="" id="{00000000-0008-0000-0200-00002B000000}"/>
            </a:ext>
          </a:extLst>
        </xdr:cNvPr>
        <xdr:cNvSpPr txBox="1">
          <a:spLocks noChangeArrowheads="1"/>
        </xdr:cNvSpPr>
      </xdr:nvSpPr>
      <xdr:spPr bwMode="auto">
        <a:xfrm>
          <a:off x="3644900" y="15621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44" name="Text Box 6">
          <a:extLst>
            <a:ext uri="{FF2B5EF4-FFF2-40B4-BE49-F238E27FC236}">
              <a16:creationId xmlns:a16="http://schemas.microsoft.com/office/drawing/2014/main" xmlns="" id="{00000000-0008-0000-0200-00002C000000}"/>
            </a:ext>
          </a:extLst>
        </xdr:cNvPr>
        <xdr:cNvSpPr txBox="1">
          <a:spLocks noChangeArrowheads="1"/>
        </xdr:cNvSpPr>
      </xdr:nvSpPr>
      <xdr:spPr bwMode="auto">
        <a:xfrm>
          <a:off x="3644900" y="155702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45" name="Text Box 10">
          <a:extLst>
            <a:ext uri="{FF2B5EF4-FFF2-40B4-BE49-F238E27FC236}">
              <a16:creationId xmlns:a16="http://schemas.microsoft.com/office/drawing/2014/main" xmlns="" id="{00000000-0008-0000-0200-00002D000000}"/>
            </a:ext>
          </a:extLst>
        </xdr:cNvPr>
        <xdr:cNvSpPr txBox="1">
          <a:spLocks noChangeArrowheads="1"/>
        </xdr:cNvSpPr>
      </xdr:nvSpPr>
      <xdr:spPr bwMode="auto">
        <a:xfrm>
          <a:off x="3644900" y="15621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46" name="Text Box 6">
          <a:extLst>
            <a:ext uri="{FF2B5EF4-FFF2-40B4-BE49-F238E27FC236}">
              <a16:creationId xmlns:a16="http://schemas.microsoft.com/office/drawing/2014/main" xmlns="" id="{00000000-0008-0000-0200-00002E000000}"/>
            </a:ext>
          </a:extLst>
        </xdr:cNvPr>
        <xdr:cNvSpPr txBox="1">
          <a:spLocks noChangeArrowheads="1"/>
        </xdr:cNvSpPr>
      </xdr:nvSpPr>
      <xdr:spPr bwMode="auto">
        <a:xfrm>
          <a:off x="3644900" y="155702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47" name="Text Box 10">
          <a:extLst>
            <a:ext uri="{FF2B5EF4-FFF2-40B4-BE49-F238E27FC236}">
              <a16:creationId xmlns:a16="http://schemas.microsoft.com/office/drawing/2014/main" xmlns="" id="{00000000-0008-0000-0200-00002F000000}"/>
            </a:ext>
          </a:extLst>
        </xdr:cNvPr>
        <xdr:cNvSpPr txBox="1">
          <a:spLocks noChangeArrowheads="1"/>
        </xdr:cNvSpPr>
      </xdr:nvSpPr>
      <xdr:spPr bwMode="auto">
        <a:xfrm>
          <a:off x="3644900" y="15621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48" name="Text Box 6">
          <a:extLst>
            <a:ext uri="{FF2B5EF4-FFF2-40B4-BE49-F238E27FC236}">
              <a16:creationId xmlns:a16="http://schemas.microsoft.com/office/drawing/2014/main" xmlns="" id="{00000000-0008-0000-0200-000030000000}"/>
            </a:ext>
          </a:extLst>
        </xdr:cNvPr>
        <xdr:cNvSpPr txBox="1">
          <a:spLocks noChangeArrowheads="1"/>
        </xdr:cNvSpPr>
      </xdr:nvSpPr>
      <xdr:spPr bwMode="auto">
        <a:xfrm>
          <a:off x="3644900" y="15621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49" name="Text Box 10">
          <a:extLst>
            <a:ext uri="{FF2B5EF4-FFF2-40B4-BE49-F238E27FC236}">
              <a16:creationId xmlns:a16="http://schemas.microsoft.com/office/drawing/2014/main" xmlns="" id="{00000000-0008-0000-0200-000031000000}"/>
            </a:ext>
          </a:extLst>
        </xdr:cNvPr>
        <xdr:cNvSpPr txBox="1">
          <a:spLocks noChangeArrowheads="1"/>
        </xdr:cNvSpPr>
      </xdr:nvSpPr>
      <xdr:spPr bwMode="auto">
        <a:xfrm>
          <a:off x="3644900" y="15621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50" name="Text Box 6">
          <a:extLst>
            <a:ext uri="{FF2B5EF4-FFF2-40B4-BE49-F238E27FC236}">
              <a16:creationId xmlns:a16="http://schemas.microsoft.com/office/drawing/2014/main" xmlns="" id="{00000000-0008-0000-0200-000032000000}"/>
            </a:ext>
          </a:extLst>
        </xdr:cNvPr>
        <xdr:cNvSpPr txBox="1">
          <a:spLocks noChangeArrowheads="1"/>
        </xdr:cNvSpPr>
      </xdr:nvSpPr>
      <xdr:spPr bwMode="auto">
        <a:xfrm>
          <a:off x="3644900" y="155702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51" name="Text Box 10">
          <a:extLst>
            <a:ext uri="{FF2B5EF4-FFF2-40B4-BE49-F238E27FC236}">
              <a16:creationId xmlns:a16="http://schemas.microsoft.com/office/drawing/2014/main" xmlns="" id="{00000000-0008-0000-0200-000033000000}"/>
            </a:ext>
          </a:extLst>
        </xdr:cNvPr>
        <xdr:cNvSpPr txBox="1">
          <a:spLocks noChangeArrowheads="1"/>
        </xdr:cNvSpPr>
      </xdr:nvSpPr>
      <xdr:spPr bwMode="auto">
        <a:xfrm>
          <a:off x="3644900" y="15621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647700</xdr:colOff>
      <xdr:row>38</xdr:row>
      <xdr:rowOff>139700</xdr:rowOff>
    </xdr:from>
    <xdr:to>
      <xdr:col>4</xdr:col>
      <xdr:colOff>647700</xdr:colOff>
      <xdr:row>39</xdr:row>
      <xdr:rowOff>76200</xdr:rowOff>
    </xdr:to>
    <xdr:sp macro="" textlink="">
      <xdr:nvSpPr>
        <xdr:cNvPr id="52" name="Text Box 6">
          <a:extLst>
            <a:ext uri="{FF2B5EF4-FFF2-40B4-BE49-F238E27FC236}">
              <a16:creationId xmlns:a16="http://schemas.microsoft.com/office/drawing/2014/main" xmlns="" id="{00000000-0008-0000-0200-000034000000}"/>
            </a:ext>
          </a:extLst>
        </xdr:cNvPr>
        <xdr:cNvSpPr txBox="1">
          <a:spLocks noChangeArrowheads="1"/>
        </xdr:cNvSpPr>
      </xdr:nvSpPr>
      <xdr:spPr bwMode="auto">
        <a:xfrm>
          <a:off x="3683000" y="147701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88900</xdr:rowOff>
    </xdr:to>
    <xdr:sp macro="" textlink="">
      <xdr:nvSpPr>
        <xdr:cNvPr id="53" name="Text Box 10">
          <a:extLst>
            <a:ext uri="{FF2B5EF4-FFF2-40B4-BE49-F238E27FC236}">
              <a16:creationId xmlns:a16="http://schemas.microsoft.com/office/drawing/2014/main" xmlns="" id="{00000000-0008-0000-0200-000035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38100</xdr:rowOff>
    </xdr:to>
    <xdr:sp macro="" textlink="">
      <xdr:nvSpPr>
        <xdr:cNvPr id="54" name="Text Box 6">
          <a:extLst>
            <a:ext uri="{FF2B5EF4-FFF2-40B4-BE49-F238E27FC236}">
              <a16:creationId xmlns:a16="http://schemas.microsoft.com/office/drawing/2014/main" xmlns="" id="{00000000-0008-0000-0200-000036000000}"/>
            </a:ext>
          </a:extLst>
        </xdr:cNvPr>
        <xdr:cNvSpPr txBox="1">
          <a:spLocks noChangeArrowheads="1"/>
        </xdr:cNvSpPr>
      </xdr:nvSpPr>
      <xdr:spPr bwMode="auto">
        <a:xfrm>
          <a:off x="3644900" y="14732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88900</xdr:rowOff>
    </xdr:to>
    <xdr:sp macro="" textlink="">
      <xdr:nvSpPr>
        <xdr:cNvPr id="55" name="Text Box 10">
          <a:extLst>
            <a:ext uri="{FF2B5EF4-FFF2-40B4-BE49-F238E27FC236}">
              <a16:creationId xmlns:a16="http://schemas.microsoft.com/office/drawing/2014/main" xmlns="" id="{00000000-0008-0000-0200-000037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38100</xdr:rowOff>
    </xdr:to>
    <xdr:sp macro="" textlink="">
      <xdr:nvSpPr>
        <xdr:cNvPr id="56" name="Text Box 6">
          <a:extLst>
            <a:ext uri="{FF2B5EF4-FFF2-40B4-BE49-F238E27FC236}">
              <a16:creationId xmlns:a16="http://schemas.microsoft.com/office/drawing/2014/main" xmlns="" id="{00000000-0008-0000-0200-000038000000}"/>
            </a:ext>
          </a:extLst>
        </xdr:cNvPr>
        <xdr:cNvSpPr txBox="1">
          <a:spLocks noChangeArrowheads="1"/>
        </xdr:cNvSpPr>
      </xdr:nvSpPr>
      <xdr:spPr bwMode="auto">
        <a:xfrm>
          <a:off x="3644900" y="14732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88900</xdr:rowOff>
    </xdr:to>
    <xdr:sp macro="" textlink="">
      <xdr:nvSpPr>
        <xdr:cNvPr id="57" name="Text Box 10">
          <a:extLst>
            <a:ext uri="{FF2B5EF4-FFF2-40B4-BE49-F238E27FC236}">
              <a16:creationId xmlns:a16="http://schemas.microsoft.com/office/drawing/2014/main" xmlns="" id="{00000000-0008-0000-0200-000039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88900</xdr:rowOff>
    </xdr:to>
    <xdr:sp macro="" textlink="">
      <xdr:nvSpPr>
        <xdr:cNvPr id="58" name="Text Box 6">
          <a:extLst>
            <a:ext uri="{FF2B5EF4-FFF2-40B4-BE49-F238E27FC236}">
              <a16:creationId xmlns:a16="http://schemas.microsoft.com/office/drawing/2014/main" xmlns="" id="{00000000-0008-0000-0200-00003A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88900</xdr:rowOff>
    </xdr:to>
    <xdr:sp macro="" textlink="">
      <xdr:nvSpPr>
        <xdr:cNvPr id="59" name="Text Box 10">
          <a:extLst>
            <a:ext uri="{FF2B5EF4-FFF2-40B4-BE49-F238E27FC236}">
              <a16:creationId xmlns:a16="http://schemas.microsoft.com/office/drawing/2014/main" xmlns="" id="{00000000-0008-0000-0200-00003B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38100</xdr:rowOff>
    </xdr:to>
    <xdr:sp macro="" textlink="">
      <xdr:nvSpPr>
        <xdr:cNvPr id="60" name="Text Box 6">
          <a:extLst>
            <a:ext uri="{FF2B5EF4-FFF2-40B4-BE49-F238E27FC236}">
              <a16:creationId xmlns:a16="http://schemas.microsoft.com/office/drawing/2014/main" xmlns="" id="{00000000-0008-0000-0200-00003C000000}"/>
            </a:ext>
          </a:extLst>
        </xdr:cNvPr>
        <xdr:cNvSpPr txBox="1">
          <a:spLocks noChangeArrowheads="1"/>
        </xdr:cNvSpPr>
      </xdr:nvSpPr>
      <xdr:spPr bwMode="auto">
        <a:xfrm>
          <a:off x="3644900" y="14732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88900</xdr:rowOff>
    </xdr:to>
    <xdr:sp macro="" textlink="">
      <xdr:nvSpPr>
        <xdr:cNvPr id="61" name="Text Box 10">
          <a:extLst>
            <a:ext uri="{FF2B5EF4-FFF2-40B4-BE49-F238E27FC236}">
              <a16:creationId xmlns:a16="http://schemas.microsoft.com/office/drawing/2014/main" xmlns="" id="{00000000-0008-0000-0200-00003D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647700</xdr:colOff>
      <xdr:row>38</xdr:row>
      <xdr:rowOff>139700</xdr:rowOff>
    </xdr:from>
    <xdr:to>
      <xdr:col>4</xdr:col>
      <xdr:colOff>647700</xdr:colOff>
      <xdr:row>39</xdr:row>
      <xdr:rowOff>76200</xdr:rowOff>
    </xdr:to>
    <xdr:sp macro="" textlink="">
      <xdr:nvSpPr>
        <xdr:cNvPr id="62" name="Text Box 6">
          <a:extLst>
            <a:ext uri="{FF2B5EF4-FFF2-40B4-BE49-F238E27FC236}">
              <a16:creationId xmlns:a16="http://schemas.microsoft.com/office/drawing/2014/main" xmlns="" id="{00000000-0008-0000-0200-00003E000000}"/>
            </a:ext>
          </a:extLst>
        </xdr:cNvPr>
        <xdr:cNvSpPr txBox="1">
          <a:spLocks noChangeArrowheads="1"/>
        </xdr:cNvSpPr>
      </xdr:nvSpPr>
      <xdr:spPr bwMode="auto">
        <a:xfrm>
          <a:off x="3683000" y="147701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88900</xdr:rowOff>
    </xdr:to>
    <xdr:sp macro="" textlink="">
      <xdr:nvSpPr>
        <xdr:cNvPr id="63" name="Text Box 10">
          <a:extLst>
            <a:ext uri="{FF2B5EF4-FFF2-40B4-BE49-F238E27FC236}">
              <a16:creationId xmlns:a16="http://schemas.microsoft.com/office/drawing/2014/main" xmlns="" id="{00000000-0008-0000-0200-00003F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38100</xdr:rowOff>
    </xdr:to>
    <xdr:sp macro="" textlink="">
      <xdr:nvSpPr>
        <xdr:cNvPr id="64" name="Text Box 6">
          <a:extLst>
            <a:ext uri="{FF2B5EF4-FFF2-40B4-BE49-F238E27FC236}">
              <a16:creationId xmlns:a16="http://schemas.microsoft.com/office/drawing/2014/main" xmlns="" id="{00000000-0008-0000-0200-000040000000}"/>
            </a:ext>
          </a:extLst>
        </xdr:cNvPr>
        <xdr:cNvSpPr txBox="1">
          <a:spLocks noChangeArrowheads="1"/>
        </xdr:cNvSpPr>
      </xdr:nvSpPr>
      <xdr:spPr bwMode="auto">
        <a:xfrm>
          <a:off x="3644900" y="14732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88900</xdr:rowOff>
    </xdr:to>
    <xdr:sp macro="" textlink="">
      <xdr:nvSpPr>
        <xdr:cNvPr id="65" name="Text Box 10">
          <a:extLst>
            <a:ext uri="{FF2B5EF4-FFF2-40B4-BE49-F238E27FC236}">
              <a16:creationId xmlns:a16="http://schemas.microsoft.com/office/drawing/2014/main" xmlns="" id="{00000000-0008-0000-0200-000041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38100</xdr:rowOff>
    </xdr:to>
    <xdr:sp macro="" textlink="">
      <xdr:nvSpPr>
        <xdr:cNvPr id="66" name="Text Box 6">
          <a:extLst>
            <a:ext uri="{FF2B5EF4-FFF2-40B4-BE49-F238E27FC236}">
              <a16:creationId xmlns:a16="http://schemas.microsoft.com/office/drawing/2014/main" xmlns="" id="{00000000-0008-0000-0200-000042000000}"/>
            </a:ext>
          </a:extLst>
        </xdr:cNvPr>
        <xdr:cNvSpPr txBox="1">
          <a:spLocks noChangeArrowheads="1"/>
        </xdr:cNvSpPr>
      </xdr:nvSpPr>
      <xdr:spPr bwMode="auto">
        <a:xfrm>
          <a:off x="3644900" y="14732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88900</xdr:rowOff>
    </xdr:to>
    <xdr:sp macro="" textlink="">
      <xdr:nvSpPr>
        <xdr:cNvPr id="67" name="Text Box 10">
          <a:extLst>
            <a:ext uri="{FF2B5EF4-FFF2-40B4-BE49-F238E27FC236}">
              <a16:creationId xmlns:a16="http://schemas.microsoft.com/office/drawing/2014/main" xmlns="" id="{00000000-0008-0000-0200-000043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88900</xdr:rowOff>
    </xdr:to>
    <xdr:sp macro="" textlink="">
      <xdr:nvSpPr>
        <xdr:cNvPr id="68" name="Text Box 6">
          <a:extLst>
            <a:ext uri="{FF2B5EF4-FFF2-40B4-BE49-F238E27FC236}">
              <a16:creationId xmlns:a16="http://schemas.microsoft.com/office/drawing/2014/main" xmlns="" id="{00000000-0008-0000-0200-000044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88900</xdr:rowOff>
    </xdr:to>
    <xdr:sp macro="" textlink="">
      <xdr:nvSpPr>
        <xdr:cNvPr id="69" name="Text Box 10">
          <a:extLst>
            <a:ext uri="{FF2B5EF4-FFF2-40B4-BE49-F238E27FC236}">
              <a16:creationId xmlns:a16="http://schemas.microsoft.com/office/drawing/2014/main" xmlns="" id="{00000000-0008-0000-0200-000045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101600</xdr:rowOff>
    </xdr:from>
    <xdr:to>
      <xdr:col>4</xdr:col>
      <xdr:colOff>609600</xdr:colOff>
      <xdr:row>39</xdr:row>
      <xdr:rowOff>38100</xdr:rowOff>
    </xdr:to>
    <xdr:sp macro="" textlink="">
      <xdr:nvSpPr>
        <xdr:cNvPr id="70" name="Text Box 6">
          <a:extLst>
            <a:ext uri="{FF2B5EF4-FFF2-40B4-BE49-F238E27FC236}">
              <a16:creationId xmlns:a16="http://schemas.microsoft.com/office/drawing/2014/main" xmlns="" id="{00000000-0008-0000-0200-000046000000}"/>
            </a:ext>
          </a:extLst>
        </xdr:cNvPr>
        <xdr:cNvSpPr txBox="1">
          <a:spLocks noChangeArrowheads="1"/>
        </xdr:cNvSpPr>
      </xdr:nvSpPr>
      <xdr:spPr bwMode="auto">
        <a:xfrm>
          <a:off x="3644900" y="14732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38</xdr:row>
      <xdr:rowOff>152400</xdr:rowOff>
    </xdr:from>
    <xdr:to>
      <xdr:col>4</xdr:col>
      <xdr:colOff>609600</xdr:colOff>
      <xdr:row>39</xdr:row>
      <xdr:rowOff>88900</xdr:rowOff>
    </xdr:to>
    <xdr:sp macro="" textlink="">
      <xdr:nvSpPr>
        <xdr:cNvPr id="71" name="Text Box 10">
          <a:extLst>
            <a:ext uri="{FF2B5EF4-FFF2-40B4-BE49-F238E27FC236}">
              <a16:creationId xmlns:a16="http://schemas.microsoft.com/office/drawing/2014/main" xmlns="" id="{00000000-0008-0000-0200-000047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647700</xdr:colOff>
      <xdr:row>50</xdr:row>
      <xdr:rowOff>0</xdr:rowOff>
    </xdr:from>
    <xdr:to>
      <xdr:col>4</xdr:col>
      <xdr:colOff>647700</xdr:colOff>
      <xdr:row>51</xdr:row>
      <xdr:rowOff>12700</xdr:rowOff>
    </xdr:to>
    <xdr:sp macro="" textlink="">
      <xdr:nvSpPr>
        <xdr:cNvPr id="72" name="Text Box 6">
          <a:extLst>
            <a:ext uri="{FF2B5EF4-FFF2-40B4-BE49-F238E27FC236}">
              <a16:creationId xmlns:a16="http://schemas.microsoft.com/office/drawing/2014/main" xmlns="" id="{00000000-0008-0000-0200-000048000000}"/>
            </a:ext>
          </a:extLst>
        </xdr:cNvPr>
        <xdr:cNvSpPr txBox="1">
          <a:spLocks noChangeArrowheads="1"/>
        </xdr:cNvSpPr>
      </xdr:nvSpPr>
      <xdr:spPr bwMode="auto">
        <a:xfrm>
          <a:off x="3683000" y="147701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73" name="Text Box 10">
          <a:extLst>
            <a:ext uri="{FF2B5EF4-FFF2-40B4-BE49-F238E27FC236}">
              <a16:creationId xmlns:a16="http://schemas.microsoft.com/office/drawing/2014/main" xmlns="" id="{00000000-0008-0000-0200-000049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74" name="Text Box 6">
          <a:extLst>
            <a:ext uri="{FF2B5EF4-FFF2-40B4-BE49-F238E27FC236}">
              <a16:creationId xmlns:a16="http://schemas.microsoft.com/office/drawing/2014/main" xmlns="" id="{00000000-0008-0000-0200-00004A000000}"/>
            </a:ext>
          </a:extLst>
        </xdr:cNvPr>
        <xdr:cNvSpPr txBox="1">
          <a:spLocks noChangeArrowheads="1"/>
        </xdr:cNvSpPr>
      </xdr:nvSpPr>
      <xdr:spPr bwMode="auto">
        <a:xfrm>
          <a:off x="3644900" y="14732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75" name="Text Box 10">
          <a:extLst>
            <a:ext uri="{FF2B5EF4-FFF2-40B4-BE49-F238E27FC236}">
              <a16:creationId xmlns:a16="http://schemas.microsoft.com/office/drawing/2014/main" xmlns="" id="{00000000-0008-0000-0200-00004B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76" name="Text Box 6">
          <a:extLst>
            <a:ext uri="{FF2B5EF4-FFF2-40B4-BE49-F238E27FC236}">
              <a16:creationId xmlns:a16="http://schemas.microsoft.com/office/drawing/2014/main" xmlns="" id="{00000000-0008-0000-0200-00004C000000}"/>
            </a:ext>
          </a:extLst>
        </xdr:cNvPr>
        <xdr:cNvSpPr txBox="1">
          <a:spLocks noChangeArrowheads="1"/>
        </xdr:cNvSpPr>
      </xdr:nvSpPr>
      <xdr:spPr bwMode="auto">
        <a:xfrm>
          <a:off x="3644900" y="14732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77" name="Text Box 10">
          <a:extLst>
            <a:ext uri="{FF2B5EF4-FFF2-40B4-BE49-F238E27FC236}">
              <a16:creationId xmlns:a16="http://schemas.microsoft.com/office/drawing/2014/main" xmlns="" id="{00000000-0008-0000-0200-00004D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78" name="Text Box 6">
          <a:extLst>
            <a:ext uri="{FF2B5EF4-FFF2-40B4-BE49-F238E27FC236}">
              <a16:creationId xmlns:a16="http://schemas.microsoft.com/office/drawing/2014/main" xmlns="" id="{00000000-0008-0000-0200-00004E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79" name="Text Box 10">
          <a:extLst>
            <a:ext uri="{FF2B5EF4-FFF2-40B4-BE49-F238E27FC236}">
              <a16:creationId xmlns:a16="http://schemas.microsoft.com/office/drawing/2014/main" xmlns="" id="{00000000-0008-0000-0200-00004F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80" name="Text Box 6">
          <a:extLst>
            <a:ext uri="{FF2B5EF4-FFF2-40B4-BE49-F238E27FC236}">
              <a16:creationId xmlns:a16="http://schemas.microsoft.com/office/drawing/2014/main" xmlns="" id="{00000000-0008-0000-0200-000050000000}"/>
            </a:ext>
          </a:extLst>
        </xdr:cNvPr>
        <xdr:cNvSpPr txBox="1">
          <a:spLocks noChangeArrowheads="1"/>
        </xdr:cNvSpPr>
      </xdr:nvSpPr>
      <xdr:spPr bwMode="auto">
        <a:xfrm>
          <a:off x="3644900" y="14732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81" name="Text Box 10">
          <a:extLst>
            <a:ext uri="{FF2B5EF4-FFF2-40B4-BE49-F238E27FC236}">
              <a16:creationId xmlns:a16="http://schemas.microsoft.com/office/drawing/2014/main" xmlns="" id="{00000000-0008-0000-0200-000051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647700</xdr:colOff>
      <xdr:row>50</xdr:row>
      <xdr:rowOff>0</xdr:rowOff>
    </xdr:from>
    <xdr:to>
      <xdr:col>4</xdr:col>
      <xdr:colOff>647700</xdr:colOff>
      <xdr:row>51</xdr:row>
      <xdr:rowOff>12700</xdr:rowOff>
    </xdr:to>
    <xdr:sp macro="" textlink="">
      <xdr:nvSpPr>
        <xdr:cNvPr id="82" name="Text Box 6">
          <a:extLst>
            <a:ext uri="{FF2B5EF4-FFF2-40B4-BE49-F238E27FC236}">
              <a16:creationId xmlns:a16="http://schemas.microsoft.com/office/drawing/2014/main" xmlns="" id="{00000000-0008-0000-0200-000052000000}"/>
            </a:ext>
          </a:extLst>
        </xdr:cNvPr>
        <xdr:cNvSpPr txBox="1">
          <a:spLocks noChangeArrowheads="1"/>
        </xdr:cNvSpPr>
      </xdr:nvSpPr>
      <xdr:spPr bwMode="auto">
        <a:xfrm>
          <a:off x="3683000" y="147701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83" name="Text Box 10">
          <a:extLst>
            <a:ext uri="{FF2B5EF4-FFF2-40B4-BE49-F238E27FC236}">
              <a16:creationId xmlns:a16="http://schemas.microsoft.com/office/drawing/2014/main" xmlns="" id="{00000000-0008-0000-0200-000053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84" name="Text Box 6">
          <a:extLst>
            <a:ext uri="{FF2B5EF4-FFF2-40B4-BE49-F238E27FC236}">
              <a16:creationId xmlns:a16="http://schemas.microsoft.com/office/drawing/2014/main" xmlns="" id="{00000000-0008-0000-0200-000054000000}"/>
            </a:ext>
          </a:extLst>
        </xdr:cNvPr>
        <xdr:cNvSpPr txBox="1">
          <a:spLocks noChangeArrowheads="1"/>
        </xdr:cNvSpPr>
      </xdr:nvSpPr>
      <xdr:spPr bwMode="auto">
        <a:xfrm>
          <a:off x="3644900" y="14732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85" name="Text Box 10">
          <a:extLst>
            <a:ext uri="{FF2B5EF4-FFF2-40B4-BE49-F238E27FC236}">
              <a16:creationId xmlns:a16="http://schemas.microsoft.com/office/drawing/2014/main" xmlns="" id="{00000000-0008-0000-0200-000055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86" name="Text Box 6">
          <a:extLst>
            <a:ext uri="{FF2B5EF4-FFF2-40B4-BE49-F238E27FC236}">
              <a16:creationId xmlns:a16="http://schemas.microsoft.com/office/drawing/2014/main" xmlns="" id="{00000000-0008-0000-0200-000056000000}"/>
            </a:ext>
          </a:extLst>
        </xdr:cNvPr>
        <xdr:cNvSpPr txBox="1">
          <a:spLocks noChangeArrowheads="1"/>
        </xdr:cNvSpPr>
      </xdr:nvSpPr>
      <xdr:spPr bwMode="auto">
        <a:xfrm>
          <a:off x="3644900" y="14732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87" name="Text Box 10">
          <a:extLst>
            <a:ext uri="{FF2B5EF4-FFF2-40B4-BE49-F238E27FC236}">
              <a16:creationId xmlns:a16="http://schemas.microsoft.com/office/drawing/2014/main" xmlns="" id="{00000000-0008-0000-0200-000057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88" name="Text Box 6">
          <a:extLst>
            <a:ext uri="{FF2B5EF4-FFF2-40B4-BE49-F238E27FC236}">
              <a16:creationId xmlns:a16="http://schemas.microsoft.com/office/drawing/2014/main" xmlns="" id="{00000000-0008-0000-0200-000058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89" name="Text Box 10">
          <a:extLst>
            <a:ext uri="{FF2B5EF4-FFF2-40B4-BE49-F238E27FC236}">
              <a16:creationId xmlns:a16="http://schemas.microsoft.com/office/drawing/2014/main" xmlns="" id="{00000000-0008-0000-0200-000059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90" name="Text Box 6">
          <a:extLst>
            <a:ext uri="{FF2B5EF4-FFF2-40B4-BE49-F238E27FC236}">
              <a16:creationId xmlns:a16="http://schemas.microsoft.com/office/drawing/2014/main" xmlns="" id="{00000000-0008-0000-0200-00005A000000}"/>
            </a:ext>
          </a:extLst>
        </xdr:cNvPr>
        <xdr:cNvSpPr txBox="1">
          <a:spLocks noChangeArrowheads="1"/>
        </xdr:cNvSpPr>
      </xdr:nvSpPr>
      <xdr:spPr bwMode="auto">
        <a:xfrm>
          <a:off x="3644900" y="147320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91" name="Text Box 10">
          <a:extLst>
            <a:ext uri="{FF2B5EF4-FFF2-40B4-BE49-F238E27FC236}">
              <a16:creationId xmlns:a16="http://schemas.microsoft.com/office/drawing/2014/main" xmlns="" id="{00000000-0008-0000-0200-00005B000000}"/>
            </a:ext>
          </a:extLst>
        </xdr:cNvPr>
        <xdr:cNvSpPr txBox="1">
          <a:spLocks noChangeArrowheads="1"/>
        </xdr:cNvSpPr>
      </xdr:nvSpPr>
      <xdr:spPr bwMode="auto">
        <a:xfrm>
          <a:off x="3644900" y="147828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647700</xdr:colOff>
      <xdr:row>50</xdr:row>
      <xdr:rowOff>0</xdr:rowOff>
    </xdr:from>
    <xdr:to>
      <xdr:col>4</xdr:col>
      <xdr:colOff>647700</xdr:colOff>
      <xdr:row>51</xdr:row>
      <xdr:rowOff>12700</xdr:rowOff>
    </xdr:to>
    <xdr:sp macro="" textlink="">
      <xdr:nvSpPr>
        <xdr:cNvPr id="92" name="Text Box 6">
          <a:extLst>
            <a:ext uri="{FF2B5EF4-FFF2-40B4-BE49-F238E27FC236}">
              <a16:creationId xmlns:a16="http://schemas.microsoft.com/office/drawing/2014/main" xmlns="" id="{00000000-0008-0000-0200-00005C000000}"/>
            </a:ext>
          </a:extLst>
        </xdr:cNvPr>
        <xdr:cNvSpPr txBox="1">
          <a:spLocks noChangeArrowheads="1"/>
        </xdr:cNvSpPr>
      </xdr:nvSpPr>
      <xdr:spPr bwMode="auto">
        <a:xfrm>
          <a:off x="3683000" y="150495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93" name="Text Box 10">
          <a:extLst>
            <a:ext uri="{FF2B5EF4-FFF2-40B4-BE49-F238E27FC236}">
              <a16:creationId xmlns:a16="http://schemas.microsoft.com/office/drawing/2014/main" xmlns="" id="{00000000-0008-0000-0200-00005D000000}"/>
            </a:ext>
          </a:extLst>
        </xdr:cNvPr>
        <xdr:cNvSpPr txBox="1">
          <a:spLocks noChangeArrowheads="1"/>
        </xdr:cNvSpPr>
      </xdr:nvSpPr>
      <xdr:spPr bwMode="auto">
        <a:xfrm>
          <a:off x="3644900" y="150622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94" name="Text Box 6">
          <a:extLst>
            <a:ext uri="{FF2B5EF4-FFF2-40B4-BE49-F238E27FC236}">
              <a16:creationId xmlns:a16="http://schemas.microsoft.com/office/drawing/2014/main" xmlns="" id="{00000000-0008-0000-0200-00005E000000}"/>
            </a:ext>
          </a:extLst>
        </xdr:cNvPr>
        <xdr:cNvSpPr txBox="1">
          <a:spLocks noChangeArrowheads="1"/>
        </xdr:cNvSpPr>
      </xdr:nvSpPr>
      <xdr:spPr bwMode="auto">
        <a:xfrm>
          <a:off x="3644900" y="150114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95" name="Text Box 10">
          <a:extLst>
            <a:ext uri="{FF2B5EF4-FFF2-40B4-BE49-F238E27FC236}">
              <a16:creationId xmlns:a16="http://schemas.microsoft.com/office/drawing/2014/main" xmlns="" id="{00000000-0008-0000-0200-00005F000000}"/>
            </a:ext>
          </a:extLst>
        </xdr:cNvPr>
        <xdr:cNvSpPr txBox="1">
          <a:spLocks noChangeArrowheads="1"/>
        </xdr:cNvSpPr>
      </xdr:nvSpPr>
      <xdr:spPr bwMode="auto">
        <a:xfrm>
          <a:off x="3644900" y="150622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96" name="Text Box 6">
          <a:extLst>
            <a:ext uri="{FF2B5EF4-FFF2-40B4-BE49-F238E27FC236}">
              <a16:creationId xmlns:a16="http://schemas.microsoft.com/office/drawing/2014/main" xmlns="" id="{00000000-0008-0000-0200-000060000000}"/>
            </a:ext>
          </a:extLst>
        </xdr:cNvPr>
        <xdr:cNvSpPr txBox="1">
          <a:spLocks noChangeArrowheads="1"/>
        </xdr:cNvSpPr>
      </xdr:nvSpPr>
      <xdr:spPr bwMode="auto">
        <a:xfrm>
          <a:off x="3644900" y="150114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97" name="Text Box 10">
          <a:extLst>
            <a:ext uri="{FF2B5EF4-FFF2-40B4-BE49-F238E27FC236}">
              <a16:creationId xmlns:a16="http://schemas.microsoft.com/office/drawing/2014/main" xmlns="" id="{00000000-0008-0000-0200-000061000000}"/>
            </a:ext>
          </a:extLst>
        </xdr:cNvPr>
        <xdr:cNvSpPr txBox="1">
          <a:spLocks noChangeArrowheads="1"/>
        </xdr:cNvSpPr>
      </xdr:nvSpPr>
      <xdr:spPr bwMode="auto">
        <a:xfrm>
          <a:off x="3644900" y="150622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98" name="Text Box 6">
          <a:extLst>
            <a:ext uri="{FF2B5EF4-FFF2-40B4-BE49-F238E27FC236}">
              <a16:creationId xmlns:a16="http://schemas.microsoft.com/office/drawing/2014/main" xmlns="" id="{00000000-0008-0000-0200-000062000000}"/>
            </a:ext>
          </a:extLst>
        </xdr:cNvPr>
        <xdr:cNvSpPr txBox="1">
          <a:spLocks noChangeArrowheads="1"/>
        </xdr:cNvSpPr>
      </xdr:nvSpPr>
      <xdr:spPr bwMode="auto">
        <a:xfrm>
          <a:off x="3644900" y="150622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99" name="Text Box 10">
          <a:extLst>
            <a:ext uri="{FF2B5EF4-FFF2-40B4-BE49-F238E27FC236}">
              <a16:creationId xmlns:a16="http://schemas.microsoft.com/office/drawing/2014/main" xmlns="" id="{00000000-0008-0000-0200-000063000000}"/>
            </a:ext>
          </a:extLst>
        </xdr:cNvPr>
        <xdr:cNvSpPr txBox="1">
          <a:spLocks noChangeArrowheads="1"/>
        </xdr:cNvSpPr>
      </xdr:nvSpPr>
      <xdr:spPr bwMode="auto">
        <a:xfrm>
          <a:off x="3644900" y="150622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100" name="Text Box 6">
          <a:extLst>
            <a:ext uri="{FF2B5EF4-FFF2-40B4-BE49-F238E27FC236}">
              <a16:creationId xmlns:a16="http://schemas.microsoft.com/office/drawing/2014/main" xmlns="" id="{00000000-0008-0000-0200-000064000000}"/>
            </a:ext>
          </a:extLst>
        </xdr:cNvPr>
        <xdr:cNvSpPr txBox="1">
          <a:spLocks noChangeArrowheads="1"/>
        </xdr:cNvSpPr>
      </xdr:nvSpPr>
      <xdr:spPr bwMode="auto">
        <a:xfrm>
          <a:off x="3644900" y="150114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101" name="Text Box 10">
          <a:extLst>
            <a:ext uri="{FF2B5EF4-FFF2-40B4-BE49-F238E27FC236}">
              <a16:creationId xmlns:a16="http://schemas.microsoft.com/office/drawing/2014/main" xmlns="" id="{00000000-0008-0000-0200-000065000000}"/>
            </a:ext>
          </a:extLst>
        </xdr:cNvPr>
        <xdr:cNvSpPr txBox="1">
          <a:spLocks noChangeArrowheads="1"/>
        </xdr:cNvSpPr>
      </xdr:nvSpPr>
      <xdr:spPr bwMode="auto">
        <a:xfrm>
          <a:off x="3644900" y="150622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647700</xdr:colOff>
      <xdr:row>50</xdr:row>
      <xdr:rowOff>0</xdr:rowOff>
    </xdr:from>
    <xdr:to>
      <xdr:col>4</xdr:col>
      <xdr:colOff>647700</xdr:colOff>
      <xdr:row>51</xdr:row>
      <xdr:rowOff>12700</xdr:rowOff>
    </xdr:to>
    <xdr:sp macro="" textlink="">
      <xdr:nvSpPr>
        <xdr:cNvPr id="102" name="Text Box 6">
          <a:extLst>
            <a:ext uri="{FF2B5EF4-FFF2-40B4-BE49-F238E27FC236}">
              <a16:creationId xmlns:a16="http://schemas.microsoft.com/office/drawing/2014/main" xmlns="" id="{00000000-0008-0000-0200-000066000000}"/>
            </a:ext>
          </a:extLst>
        </xdr:cNvPr>
        <xdr:cNvSpPr txBox="1">
          <a:spLocks noChangeArrowheads="1"/>
        </xdr:cNvSpPr>
      </xdr:nvSpPr>
      <xdr:spPr bwMode="auto">
        <a:xfrm>
          <a:off x="3683000" y="150495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103" name="Text Box 10">
          <a:extLst>
            <a:ext uri="{FF2B5EF4-FFF2-40B4-BE49-F238E27FC236}">
              <a16:creationId xmlns:a16="http://schemas.microsoft.com/office/drawing/2014/main" xmlns="" id="{00000000-0008-0000-0200-000067000000}"/>
            </a:ext>
          </a:extLst>
        </xdr:cNvPr>
        <xdr:cNvSpPr txBox="1">
          <a:spLocks noChangeArrowheads="1"/>
        </xdr:cNvSpPr>
      </xdr:nvSpPr>
      <xdr:spPr bwMode="auto">
        <a:xfrm>
          <a:off x="3644900" y="150622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104" name="Text Box 6">
          <a:extLst>
            <a:ext uri="{FF2B5EF4-FFF2-40B4-BE49-F238E27FC236}">
              <a16:creationId xmlns:a16="http://schemas.microsoft.com/office/drawing/2014/main" xmlns="" id="{00000000-0008-0000-0200-000068000000}"/>
            </a:ext>
          </a:extLst>
        </xdr:cNvPr>
        <xdr:cNvSpPr txBox="1">
          <a:spLocks noChangeArrowheads="1"/>
        </xdr:cNvSpPr>
      </xdr:nvSpPr>
      <xdr:spPr bwMode="auto">
        <a:xfrm>
          <a:off x="3644900" y="150114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105" name="Text Box 10">
          <a:extLst>
            <a:ext uri="{FF2B5EF4-FFF2-40B4-BE49-F238E27FC236}">
              <a16:creationId xmlns:a16="http://schemas.microsoft.com/office/drawing/2014/main" xmlns="" id="{00000000-0008-0000-0200-000069000000}"/>
            </a:ext>
          </a:extLst>
        </xdr:cNvPr>
        <xdr:cNvSpPr txBox="1">
          <a:spLocks noChangeArrowheads="1"/>
        </xdr:cNvSpPr>
      </xdr:nvSpPr>
      <xdr:spPr bwMode="auto">
        <a:xfrm>
          <a:off x="3644900" y="150622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106" name="Text Box 6">
          <a:extLst>
            <a:ext uri="{FF2B5EF4-FFF2-40B4-BE49-F238E27FC236}">
              <a16:creationId xmlns:a16="http://schemas.microsoft.com/office/drawing/2014/main" xmlns="" id="{00000000-0008-0000-0200-00006A000000}"/>
            </a:ext>
          </a:extLst>
        </xdr:cNvPr>
        <xdr:cNvSpPr txBox="1">
          <a:spLocks noChangeArrowheads="1"/>
        </xdr:cNvSpPr>
      </xdr:nvSpPr>
      <xdr:spPr bwMode="auto">
        <a:xfrm>
          <a:off x="3644900" y="150114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107" name="Text Box 10">
          <a:extLst>
            <a:ext uri="{FF2B5EF4-FFF2-40B4-BE49-F238E27FC236}">
              <a16:creationId xmlns:a16="http://schemas.microsoft.com/office/drawing/2014/main" xmlns="" id="{00000000-0008-0000-0200-00006B000000}"/>
            </a:ext>
          </a:extLst>
        </xdr:cNvPr>
        <xdr:cNvSpPr txBox="1">
          <a:spLocks noChangeArrowheads="1"/>
        </xdr:cNvSpPr>
      </xdr:nvSpPr>
      <xdr:spPr bwMode="auto">
        <a:xfrm>
          <a:off x="3644900" y="150622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108" name="Text Box 6">
          <a:extLst>
            <a:ext uri="{FF2B5EF4-FFF2-40B4-BE49-F238E27FC236}">
              <a16:creationId xmlns:a16="http://schemas.microsoft.com/office/drawing/2014/main" xmlns="" id="{00000000-0008-0000-0200-00006C000000}"/>
            </a:ext>
          </a:extLst>
        </xdr:cNvPr>
        <xdr:cNvSpPr txBox="1">
          <a:spLocks noChangeArrowheads="1"/>
        </xdr:cNvSpPr>
      </xdr:nvSpPr>
      <xdr:spPr bwMode="auto">
        <a:xfrm>
          <a:off x="3644900" y="150622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109" name="Text Box 10">
          <a:extLst>
            <a:ext uri="{FF2B5EF4-FFF2-40B4-BE49-F238E27FC236}">
              <a16:creationId xmlns:a16="http://schemas.microsoft.com/office/drawing/2014/main" xmlns="" id="{00000000-0008-0000-0200-00006D000000}"/>
            </a:ext>
          </a:extLst>
        </xdr:cNvPr>
        <xdr:cNvSpPr txBox="1">
          <a:spLocks noChangeArrowheads="1"/>
        </xdr:cNvSpPr>
      </xdr:nvSpPr>
      <xdr:spPr bwMode="auto">
        <a:xfrm>
          <a:off x="3644900" y="150622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110" name="Text Box 6">
          <a:extLst>
            <a:ext uri="{FF2B5EF4-FFF2-40B4-BE49-F238E27FC236}">
              <a16:creationId xmlns:a16="http://schemas.microsoft.com/office/drawing/2014/main" xmlns="" id="{00000000-0008-0000-0200-00006E000000}"/>
            </a:ext>
          </a:extLst>
        </xdr:cNvPr>
        <xdr:cNvSpPr txBox="1">
          <a:spLocks noChangeArrowheads="1"/>
        </xdr:cNvSpPr>
      </xdr:nvSpPr>
      <xdr:spPr bwMode="auto">
        <a:xfrm>
          <a:off x="3644900" y="150114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50</xdr:row>
      <xdr:rowOff>0</xdr:rowOff>
    </xdr:from>
    <xdr:to>
      <xdr:col>4</xdr:col>
      <xdr:colOff>609600</xdr:colOff>
      <xdr:row>51</xdr:row>
      <xdr:rowOff>12700</xdr:rowOff>
    </xdr:to>
    <xdr:sp macro="" textlink="">
      <xdr:nvSpPr>
        <xdr:cNvPr id="111" name="Text Box 10">
          <a:extLst>
            <a:ext uri="{FF2B5EF4-FFF2-40B4-BE49-F238E27FC236}">
              <a16:creationId xmlns:a16="http://schemas.microsoft.com/office/drawing/2014/main" xmlns="" id="{00000000-0008-0000-0200-00006F000000}"/>
            </a:ext>
          </a:extLst>
        </xdr:cNvPr>
        <xdr:cNvSpPr txBox="1">
          <a:spLocks noChangeArrowheads="1"/>
        </xdr:cNvSpPr>
      </xdr:nvSpPr>
      <xdr:spPr bwMode="auto">
        <a:xfrm>
          <a:off x="3644900" y="15062200"/>
          <a:ext cx="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9</xdr:row>
      <xdr:rowOff>152400</xdr:rowOff>
    </xdr:from>
    <xdr:to>
      <xdr:col>4</xdr:col>
      <xdr:colOff>609600</xdr:colOff>
      <xdr:row>10</xdr:row>
      <xdr:rowOff>114300</xdr:rowOff>
    </xdr:to>
    <xdr:sp macro="" textlink="">
      <xdr:nvSpPr>
        <xdr:cNvPr id="112" name="Text Box 6">
          <a:extLst>
            <a:ext uri="{FF2B5EF4-FFF2-40B4-BE49-F238E27FC236}">
              <a16:creationId xmlns:a16="http://schemas.microsoft.com/office/drawing/2014/main" xmlns="" id="{00000000-0008-0000-0100-0000054D0000}"/>
            </a:ext>
          </a:extLst>
        </xdr:cNvPr>
        <xdr:cNvSpPr txBox="1">
          <a:spLocks noChangeArrowheads="1"/>
        </xdr:cNvSpPr>
      </xdr:nvSpPr>
      <xdr:spPr bwMode="auto">
        <a:xfrm>
          <a:off x="3225800" y="1085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9</xdr:row>
      <xdr:rowOff>152400</xdr:rowOff>
    </xdr:from>
    <xdr:to>
      <xdr:col>4</xdr:col>
      <xdr:colOff>609600</xdr:colOff>
      <xdr:row>10</xdr:row>
      <xdr:rowOff>114300</xdr:rowOff>
    </xdr:to>
    <xdr:sp macro="" textlink="">
      <xdr:nvSpPr>
        <xdr:cNvPr id="113" name="Text Box 10">
          <a:extLst>
            <a:ext uri="{FF2B5EF4-FFF2-40B4-BE49-F238E27FC236}">
              <a16:creationId xmlns:a16="http://schemas.microsoft.com/office/drawing/2014/main" xmlns="" id="{00000000-0008-0000-0100-0000064D0000}"/>
            </a:ext>
          </a:extLst>
        </xdr:cNvPr>
        <xdr:cNvSpPr txBox="1">
          <a:spLocks noChangeArrowheads="1"/>
        </xdr:cNvSpPr>
      </xdr:nvSpPr>
      <xdr:spPr bwMode="auto">
        <a:xfrm>
          <a:off x="3225800" y="1085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101600</xdr:rowOff>
    </xdr:from>
    <xdr:to>
      <xdr:col>4</xdr:col>
      <xdr:colOff>609600</xdr:colOff>
      <xdr:row>33</xdr:row>
      <xdr:rowOff>114300</xdr:rowOff>
    </xdr:to>
    <xdr:sp macro="" textlink="">
      <xdr:nvSpPr>
        <xdr:cNvPr id="114" name="Text Box 6">
          <a:extLst>
            <a:ext uri="{FF2B5EF4-FFF2-40B4-BE49-F238E27FC236}">
              <a16:creationId xmlns:a16="http://schemas.microsoft.com/office/drawing/2014/main" xmlns="" id="{00000000-0008-0000-0100-0000114D0000}"/>
            </a:ext>
          </a:extLst>
        </xdr:cNvPr>
        <xdr:cNvSpPr txBox="1">
          <a:spLocks noChangeArrowheads="1"/>
        </xdr:cNvSpPr>
      </xdr:nvSpPr>
      <xdr:spPr bwMode="auto">
        <a:xfrm>
          <a:off x="3225800" y="1334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32</xdr:row>
      <xdr:rowOff>152400</xdr:rowOff>
    </xdr:from>
    <xdr:to>
      <xdr:col>4</xdr:col>
      <xdr:colOff>609600</xdr:colOff>
      <xdr:row>33</xdr:row>
      <xdr:rowOff>165100</xdr:rowOff>
    </xdr:to>
    <xdr:sp macro="" textlink="">
      <xdr:nvSpPr>
        <xdr:cNvPr id="115" name="Text Box 10">
          <a:extLst>
            <a:ext uri="{FF2B5EF4-FFF2-40B4-BE49-F238E27FC236}">
              <a16:creationId xmlns:a16="http://schemas.microsoft.com/office/drawing/2014/main" xmlns="" id="{00000000-0008-0000-0100-0000124D0000}"/>
            </a:ext>
          </a:extLst>
        </xdr:cNvPr>
        <xdr:cNvSpPr txBox="1">
          <a:spLocks noChangeArrowheads="1"/>
        </xdr:cNvSpPr>
      </xdr:nvSpPr>
      <xdr:spPr bwMode="auto">
        <a:xfrm>
          <a:off x="3225800" y="1339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1054100</xdr:colOff>
      <xdr:row>18</xdr:row>
      <xdr:rowOff>254000</xdr:rowOff>
    </xdr:from>
    <xdr:to>
      <xdr:col>4</xdr:col>
      <xdr:colOff>1054100</xdr:colOff>
      <xdr:row>19</xdr:row>
      <xdr:rowOff>254000</xdr:rowOff>
    </xdr:to>
    <xdr:sp macro="" textlink="">
      <xdr:nvSpPr>
        <xdr:cNvPr id="116" name="Text Box 6">
          <a:extLst>
            <a:ext uri="{FF2B5EF4-FFF2-40B4-BE49-F238E27FC236}">
              <a16:creationId xmlns:a16="http://schemas.microsoft.com/office/drawing/2014/main" xmlns="" id="{00000000-0008-0000-0100-0000134D0000}"/>
            </a:ext>
          </a:extLst>
        </xdr:cNvPr>
        <xdr:cNvSpPr txBox="1">
          <a:spLocks noChangeArrowheads="1"/>
        </xdr:cNvSpPr>
      </xdr:nvSpPr>
      <xdr:spPr bwMode="auto">
        <a:xfrm>
          <a:off x="3670300" y="122301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18</xdr:row>
      <xdr:rowOff>152400</xdr:rowOff>
    </xdr:from>
    <xdr:to>
      <xdr:col>4</xdr:col>
      <xdr:colOff>609600</xdr:colOff>
      <xdr:row>19</xdr:row>
      <xdr:rowOff>152400</xdr:rowOff>
    </xdr:to>
    <xdr:sp macro="" textlink="">
      <xdr:nvSpPr>
        <xdr:cNvPr id="117" name="Text Box 10">
          <a:extLst>
            <a:ext uri="{FF2B5EF4-FFF2-40B4-BE49-F238E27FC236}">
              <a16:creationId xmlns:a16="http://schemas.microsoft.com/office/drawing/2014/main" xmlns="" id="{00000000-0008-0000-0100-0000144D0000}"/>
            </a:ext>
          </a:extLst>
        </xdr:cNvPr>
        <xdr:cNvSpPr txBox="1">
          <a:spLocks noChangeArrowheads="1"/>
        </xdr:cNvSpPr>
      </xdr:nvSpPr>
      <xdr:spPr bwMode="auto">
        <a:xfrm>
          <a:off x="3225800" y="1212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6</xdr:row>
      <xdr:rowOff>152400</xdr:rowOff>
    </xdr:from>
    <xdr:to>
      <xdr:col>4</xdr:col>
      <xdr:colOff>609600</xdr:colOff>
      <xdr:row>7</xdr:row>
      <xdr:rowOff>114300</xdr:rowOff>
    </xdr:to>
    <xdr:sp macro="" textlink="">
      <xdr:nvSpPr>
        <xdr:cNvPr id="118" name="Text Box 6">
          <a:extLst>
            <a:ext uri="{FF2B5EF4-FFF2-40B4-BE49-F238E27FC236}">
              <a16:creationId xmlns:a16="http://schemas.microsoft.com/office/drawing/2014/main" xmlns="" id="{00000000-0008-0000-0100-0000154D0000}"/>
            </a:ext>
          </a:extLst>
        </xdr:cNvPr>
        <xdr:cNvSpPr txBox="1">
          <a:spLocks noChangeArrowheads="1"/>
        </xdr:cNvSpPr>
      </xdr:nvSpPr>
      <xdr:spPr bwMode="auto">
        <a:xfrm>
          <a:off x="3225800" y="1054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6</xdr:row>
      <xdr:rowOff>152400</xdr:rowOff>
    </xdr:from>
    <xdr:to>
      <xdr:col>4</xdr:col>
      <xdr:colOff>609600</xdr:colOff>
      <xdr:row>7</xdr:row>
      <xdr:rowOff>114300</xdr:rowOff>
    </xdr:to>
    <xdr:sp macro="" textlink="">
      <xdr:nvSpPr>
        <xdr:cNvPr id="119" name="Text Box 10">
          <a:extLst>
            <a:ext uri="{FF2B5EF4-FFF2-40B4-BE49-F238E27FC236}">
              <a16:creationId xmlns:a16="http://schemas.microsoft.com/office/drawing/2014/main" xmlns="" id="{00000000-0008-0000-0100-0000164D0000}"/>
            </a:ext>
          </a:extLst>
        </xdr:cNvPr>
        <xdr:cNvSpPr txBox="1">
          <a:spLocks noChangeArrowheads="1"/>
        </xdr:cNvSpPr>
      </xdr:nvSpPr>
      <xdr:spPr bwMode="auto">
        <a:xfrm>
          <a:off x="3225800" y="1054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20</xdr:row>
      <xdr:rowOff>152400</xdr:rowOff>
    </xdr:from>
    <xdr:to>
      <xdr:col>4</xdr:col>
      <xdr:colOff>609600</xdr:colOff>
      <xdr:row>21</xdr:row>
      <xdr:rowOff>152400</xdr:rowOff>
    </xdr:to>
    <xdr:sp macro="" textlink="">
      <xdr:nvSpPr>
        <xdr:cNvPr id="120" name="Text Box 6">
          <a:extLst>
            <a:ext uri="{FF2B5EF4-FFF2-40B4-BE49-F238E27FC236}">
              <a16:creationId xmlns:a16="http://schemas.microsoft.com/office/drawing/2014/main" xmlns="" id="{00000000-0008-0000-0100-0000174D0000}"/>
            </a:ext>
          </a:extLst>
        </xdr:cNvPr>
        <xdr:cNvSpPr txBox="1">
          <a:spLocks noChangeArrowheads="1"/>
        </xdr:cNvSpPr>
      </xdr:nvSpPr>
      <xdr:spPr bwMode="auto">
        <a:xfrm>
          <a:off x="3225800" y="1244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20</xdr:row>
      <xdr:rowOff>152400</xdr:rowOff>
    </xdr:from>
    <xdr:to>
      <xdr:col>4</xdr:col>
      <xdr:colOff>609600</xdr:colOff>
      <xdr:row>21</xdr:row>
      <xdr:rowOff>152400</xdr:rowOff>
    </xdr:to>
    <xdr:sp macro="" textlink="">
      <xdr:nvSpPr>
        <xdr:cNvPr id="121" name="Text Box 10">
          <a:extLst>
            <a:ext uri="{FF2B5EF4-FFF2-40B4-BE49-F238E27FC236}">
              <a16:creationId xmlns:a16="http://schemas.microsoft.com/office/drawing/2014/main" xmlns="" id="{00000000-0008-0000-0100-0000184D0000}"/>
            </a:ext>
          </a:extLst>
        </xdr:cNvPr>
        <xdr:cNvSpPr txBox="1">
          <a:spLocks noChangeArrowheads="1"/>
        </xdr:cNvSpPr>
      </xdr:nvSpPr>
      <xdr:spPr bwMode="auto">
        <a:xfrm>
          <a:off x="3225800" y="1244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101600</xdr:rowOff>
    </xdr:from>
    <xdr:to>
      <xdr:col>4</xdr:col>
      <xdr:colOff>609600</xdr:colOff>
      <xdr:row>32</xdr:row>
      <xdr:rowOff>114300</xdr:rowOff>
    </xdr:to>
    <xdr:sp macro="" textlink="">
      <xdr:nvSpPr>
        <xdr:cNvPr id="122" name="Text Box 6">
          <a:extLst>
            <a:ext uri="{FF2B5EF4-FFF2-40B4-BE49-F238E27FC236}">
              <a16:creationId xmlns:a16="http://schemas.microsoft.com/office/drawing/2014/main" xmlns="" id="{00000000-0008-0000-0100-0000194D0000}"/>
            </a:ext>
          </a:extLst>
        </xdr:cNvPr>
        <xdr:cNvSpPr txBox="1">
          <a:spLocks noChangeArrowheads="1"/>
        </xdr:cNvSpPr>
      </xdr:nvSpPr>
      <xdr:spPr bwMode="auto">
        <a:xfrm>
          <a:off x="3225800" y="13030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31</xdr:row>
      <xdr:rowOff>152400</xdr:rowOff>
    </xdr:from>
    <xdr:to>
      <xdr:col>4</xdr:col>
      <xdr:colOff>609600</xdr:colOff>
      <xdr:row>32</xdr:row>
      <xdr:rowOff>165100</xdr:rowOff>
    </xdr:to>
    <xdr:sp macro="" textlink="">
      <xdr:nvSpPr>
        <xdr:cNvPr id="123" name="Text Box 10">
          <a:extLst>
            <a:ext uri="{FF2B5EF4-FFF2-40B4-BE49-F238E27FC236}">
              <a16:creationId xmlns:a16="http://schemas.microsoft.com/office/drawing/2014/main" xmlns="" id="{00000000-0008-0000-0100-00001A4D0000}"/>
            </a:ext>
          </a:extLst>
        </xdr:cNvPr>
        <xdr:cNvSpPr txBox="1">
          <a:spLocks noChangeArrowheads="1"/>
        </xdr:cNvSpPr>
      </xdr:nvSpPr>
      <xdr:spPr bwMode="auto">
        <a:xfrm>
          <a:off x="3225800" y="1308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37</xdr:row>
      <xdr:rowOff>152400</xdr:rowOff>
    </xdr:from>
    <xdr:to>
      <xdr:col>4</xdr:col>
      <xdr:colOff>609600</xdr:colOff>
      <xdr:row>38</xdr:row>
      <xdr:rowOff>127000</xdr:rowOff>
    </xdr:to>
    <xdr:sp macro="" textlink="">
      <xdr:nvSpPr>
        <xdr:cNvPr id="124" name="Text Box 6">
          <a:extLst>
            <a:ext uri="{FF2B5EF4-FFF2-40B4-BE49-F238E27FC236}">
              <a16:creationId xmlns:a16="http://schemas.microsoft.com/office/drawing/2014/main" xmlns="" id="{00000000-0008-0000-0100-00001B4D0000}"/>
            </a:ext>
          </a:extLst>
        </xdr:cNvPr>
        <xdr:cNvSpPr txBox="1">
          <a:spLocks noChangeArrowheads="1"/>
        </xdr:cNvSpPr>
      </xdr:nvSpPr>
      <xdr:spPr bwMode="auto">
        <a:xfrm>
          <a:off x="3225800" y="1181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37</xdr:row>
      <xdr:rowOff>152400</xdr:rowOff>
    </xdr:from>
    <xdr:to>
      <xdr:col>4</xdr:col>
      <xdr:colOff>609600</xdr:colOff>
      <xdr:row>38</xdr:row>
      <xdr:rowOff>127000</xdr:rowOff>
    </xdr:to>
    <xdr:sp macro="" textlink="">
      <xdr:nvSpPr>
        <xdr:cNvPr id="125" name="Text Box 10">
          <a:extLst>
            <a:ext uri="{FF2B5EF4-FFF2-40B4-BE49-F238E27FC236}">
              <a16:creationId xmlns:a16="http://schemas.microsoft.com/office/drawing/2014/main" xmlns="" id="{00000000-0008-0000-0100-00001C4D0000}"/>
            </a:ext>
          </a:extLst>
        </xdr:cNvPr>
        <xdr:cNvSpPr txBox="1">
          <a:spLocks noChangeArrowheads="1"/>
        </xdr:cNvSpPr>
      </xdr:nvSpPr>
      <xdr:spPr bwMode="auto">
        <a:xfrm>
          <a:off x="3225800" y="1181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101600</xdr:rowOff>
    </xdr:from>
    <xdr:to>
      <xdr:col>4</xdr:col>
      <xdr:colOff>609600</xdr:colOff>
      <xdr:row>45</xdr:row>
      <xdr:rowOff>76200</xdr:rowOff>
    </xdr:to>
    <xdr:sp macro="" textlink="">
      <xdr:nvSpPr>
        <xdr:cNvPr id="126" name="Text Box 6">
          <a:extLst>
            <a:ext uri="{FF2B5EF4-FFF2-40B4-BE49-F238E27FC236}">
              <a16:creationId xmlns:a16="http://schemas.microsoft.com/office/drawing/2014/main" xmlns="" id="{00000000-0008-0000-0100-00001D4D0000}"/>
            </a:ext>
          </a:extLst>
        </xdr:cNvPr>
        <xdr:cNvSpPr txBox="1">
          <a:spLocks noChangeArrowheads="1"/>
        </xdr:cNvSpPr>
      </xdr:nvSpPr>
      <xdr:spPr bwMode="auto">
        <a:xfrm>
          <a:off x="3225800" y="1493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127" name="Text Box 10">
          <a:extLst>
            <a:ext uri="{FF2B5EF4-FFF2-40B4-BE49-F238E27FC236}">
              <a16:creationId xmlns:a16="http://schemas.microsoft.com/office/drawing/2014/main" xmlns="" id="{00000000-0008-0000-0100-00001E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11</xdr:row>
      <xdr:rowOff>152400</xdr:rowOff>
    </xdr:from>
    <xdr:to>
      <xdr:col>4</xdr:col>
      <xdr:colOff>609600</xdr:colOff>
      <xdr:row>12</xdr:row>
      <xdr:rowOff>152400</xdr:rowOff>
    </xdr:to>
    <xdr:sp macro="" textlink="">
      <xdr:nvSpPr>
        <xdr:cNvPr id="128" name="Text Box 6">
          <a:extLst>
            <a:ext uri="{FF2B5EF4-FFF2-40B4-BE49-F238E27FC236}">
              <a16:creationId xmlns:a16="http://schemas.microsoft.com/office/drawing/2014/main" xmlns="" id="{00000000-0008-0000-0100-0000234D0000}"/>
            </a:ext>
          </a:extLst>
        </xdr:cNvPr>
        <xdr:cNvSpPr txBox="1">
          <a:spLocks noChangeArrowheads="1"/>
        </xdr:cNvSpPr>
      </xdr:nvSpPr>
      <xdr:spPr bwMode="auto">
        <a:xfrm>
          <a:off x="3225800" y="1117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11</xdr:row>
      <xdr:rowOff>152400</xdr:rowOff>
    </xdr:from>
    <xdr:to>
      <xdr:col>4</xdr:col>
      <xdr:colOff>609600</xdr:colOff>
      <xdr:row>12</xdr:row>
      <xdr:rowOff>152400</xdr:rowOff>
    </xdr:to>
    <xdr:sp macro="" textlink="">
      <xdr:nvSpPr>
        <xdr:cNvPr id="129" name="Text Box 10">
          <a:extLst>
            <a:ext uri="{FF2B5EF4-FFF2-40B4-BE49-F238E27FC236}">
              <a16:creationId xmlns:a16="http://schemas.microsoft.com/office/drawing/2014/main" xmlns="" id="{00000000-0008-0000-0100-0000244D0000}"/>
            </a:ext>
          </a:extLst>
        </xdr:cNvPr>
        <xdr:cNvSpPr txBox="1">
          <a:spLocks noChangeArrowheads="1"/>
        </xdr:cNvSpPr>
      </xdr:nvSpPr>
      <xdr:spPr bwMode="auto">
        <a:xfrm>
          <a:off x="3225800" y="1117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11</xdr:row>
      <xdr:rowOff>101600</xdr:rowOff>
    </xdr:from>
    <xdr:to>
      <xdr:col>4</xdr:col>
      <xdr:colOff>609600</xdr:colOff>
      <xdr:row>12</xdr:row>
      <xdr:rowOff>101600</xdr:rowOff>
    </xdr:to>
    <xdr:sp macro="" textlink="">
      <xdr:nvSpPr>
        <xdr:cNvPr id="130" name="Text Box 6">
          <a:extLst>
            <a:ext uri="{FF2B5EF4-FFF2-40B4-BE49-F238E27FC236}">
              <a16:creationId xmlns:a16="http://schemas.microsoft.com/office/drawing/2014/main" xmlns="" id="{00000000-0008-0000-0100-0000254D0000}"/>
            </a:ext>
          </a:extLst>
        </xdr:cNvPr>
        <xdr:cNvSpPr txBox="1">
          <a:spLocks noChangeArrowheads="1"/>
        </xdr:cNvSpPr>
      </xdr:nvSpPr>
      <xdr:spPr bwMode="auto">
        <a:xfrm>
          <a:off x="3225800" y="11125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11</xdr:row>
      <xdr:rowOff>152400</xdr:rowOff>
    </xdr:from>
    <xdr:to>
      <xdr:col>4</xdr:col>
      <xdr:colOff>609600</xdr:colOff>
      <xdr:row>12</xdr:row>
      <xdr:rowOff>152400</xdr:rowOff>
    </xdr:to>
    <xdr:sp macro="" textlink="">
      <xdr:nvSpPr>
        <xdr:cNvPr id="131" name="Text Box 10">
          <a:extLst>
            <a:ext uri="{FF2B5EF4-FFF2-40B4-BE49-F238E27FC236}">
              <a16:creationId xmlns:a16="http://schemas.microsoft.com/office/drawing/2014/main" xmlns="" id="{00000000-0008-0000-0100-0000264D0000}"/>
            </a:ext>
          </a:extLst>
        </xdr:cNvPr>
        <xdr:cNvSpPr txBox="1">
          <a:spLocks noChangeArrowheads="1"/>
        </xdr:cNvSpPr>
      </xdr:nvSpPr>
      <xdr:spPr bwMode="auto">
        <a:xfrm>
          <a:off x="3225800" y="1117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132" name="Text Box 6">
          <a:extLst>
            <a:ext uri="{FF2B5EF4-FFF2-40B4-BE49-F238E27FC236}">
              <a16:creationId xmlns:a16="http://schemas.microsoft.com/office/drawing/2014/main" xmlns="" id="{00000000-0008-0000-0100-0000274D0000}"/>
            </a:ext>
          </a:extLst>
        </xdr:cNvPr>
        <xdr:cNvSpPr txBox="1">
          <a:spLocks noChangeArrowheads="1"/>
        </xdr:cNvSpPr>
      </xdr:nvSpPr>
      <xdr:spPr bwMode="auto">
        <a:xfrm>
          <a:off x="3225800" y="1403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133" name="Text Box 10">
          <a:extLst>
            <a:ext uri="{FF2B5EF4-FFF2-40B4-BE49-F238E27FC236}">
              <a16:creationId xmlns:a16="http://schemas.microsoft.com/office/drawing/2014/main" xmlns="" id="{00000000-0008-0000-0100-0000284D0000}"/>
            </a:ext>
          </a:extLst>
        </xdr:cNvPr>
        <xdr:cNvSpPr txBox="1">
          <a:spLocks noChangeArrowheads="1"/>
        </xdr:cNvSpPr>
      </xdr:nvSpPr>
      <xdr:spPr bwMode="auto">
        <a:xfrm>
          <a:off x="3225800" y="1403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134" name="Text Box 6">
          <a:extLst>
            <a:ext uri="{FF2B5EF4-FFF2-40B4-BE49-F238E27FC236}">
              <a16:creationId xmlns:a16="http://schemas.microsoft.com/office/drawing/2014/main" xmlns="" id="{00000000-0008-0000-0100-0000294D0000}"/>
            </a:ext>
          </a:extLst>
        </xdr:cNvPr>
        <xdr:cNvSpPr txBox="1">
          <a:spLocks noChangeArrowheads="1"/>
        </xdr:cNvSpPr>
      </xdr:nvSpPr>
      <xdr:spPr bwMode="auto">
        <a:xfrm>
          <a:off x="3225800" y="1398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135" name="Text Box 10">
          <a:extLst>
            <a:ext uri="{FF2B5EF4-FFF2-40B4-BE49-F238E27FC236}">
              <a16:creationId xmlns:a16="http://schemas.microsoft.com/office/drawing/2014/main" xmlns="" id="{00000000-0008-0000-0100-00002A4D0000}"/>
            </a:ext>
          </a:extLst>
        </xdr:cNvPr>
        <xdr:cNvSpPr txBox="1">
          <a:spLocks noChangeArrowheads="1"/>
        </xdr:cNvSpPr>
      </xdr:nvSpPr>
      <xdr:spPr bwMode="auto">
        <a:xfrm>
          <a:off x="3225800" y="1403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136" name="Text Box 6">
          <a:extLst>
            <a:ext uri="{FF2B5EF4-FFF2-40B4-BE49-F238E27FC236}">
              <a16:creationId xmlns:a16="http://schemas.microsoft.com/office/drawing/2014/main" xmlns="" id="{00000000-0008-0000-0100-00002B4D0000}"/>
            </a:ext>
          </a:extLst>
        </xdr:cNvPr>
        <xdr:cNvSpPr txBox="1">
          <a:spLocks noChangeArrowheads="1"/>
        </xdr:cNvSpPr>
      </xdr:nvSpPr>
      <xdr:spPr bwMode="auto">
        <a:xfrm>
          <a:off x="3225800" y="1398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137" name="Text Box 10">
          <a:extLst>
            <a:ext uri="{FF2B5EF4-FFF2-40B4-BE49-F238E27FC236}">
              <a16:creationId xmlns:a16="http://schemas.microsoft.com/office/drawing/2014/main" xmlns="" id="{00000000-0008-0000-0100-00002C4D0000}"/>
            </a:ext>
          </a:extLst>
        </xdr:cNvPr>
        <xdr:cNvSpPr txBox="1">
          <a:spLocks noChangeArrowheads="1"/>
        </xdr:cNvSpPr>
      </xdr:nvSpPr>
      <xdr:spPr bwMode="auto">
        <a:xfrm>
          <a:off x="3225800" y="1403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138" name="Text Box 6">
          <a:extLst>
            <a:ext uri="{FF2B5EF4-FFF2-40B4-BE49-F238E27FC236}">
              <a16:creationId xmlns:a16="http://schemas.microsoft.com/office/drawing/2014/main" xmlns="" id="{00000000-0008-0000-0100-00002D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139" name="Text Box 10">
          <a:extLst>
            <a:ext uri="{FF2B5EF4-FFF2-40B4-BE49-F238E27FC236}">
              <a16:creationId xmlns:a16="http://schemas.microsoft.com/office/drawing/2014/main" xmlns="" id="{00000000-0008-0000-0100-00002E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140" name="Text Box 6">
          <a:extLst>
            <a:ext uri="{FF2B5EF4-FFF2-40B4-BE49-F238E27FC236}">
              <a16:creationId xmlns:a16="http://schemas.microsoft.com/office/drawing/2014/main" xmlns="" id="{00000000-0008-0000-0100-00002F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141" name="Text Box 10">
          <a:extLst>
            <a:ext uri="{FF2B5EF4-FFF2-40B4-BE49-F238E27FC236}">
              <a16:creationId xmlns:a16="http://schemas.microsoft.com/office/drawing/2014/main" xmlns="" id="{00000000-0008-0000-0100-000030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142" name="Text Box 6">
          <a:extLst>
            <a:ext uri="{FF2B5EF4-FFF2-40B4-BE49-F238E27FC236}">
              <a16:creationId xmlns:a16="http://schemas.microsoft.com/office/drawing/2014/main" xmlns="" id="{00000000-0008-0000-0100-000031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143" name="Text Box 10">
          <a:extLst>
            <a:ext uri="{FF2B5EF4-FFF2-40B4-BE49-F238E27FC236}">
              <a16:creationId xmlns:a16="http://schemas.microsoft.com/office/drawing/2014/main" xmlns="" id="{00000000-0008-0000-0100-000032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144" name="Text Box 6">
          <a:extLst>
            <a:ext uri="{FF2B5EF4-FFF2-40B4-BE49-F238E27FC236}">
              <a16:creationId xmlns:a16="http://schemas.microsoft.com/office/drawing/2014/main" xmlns="" id="{00000000-0008-0000-0100-000033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145" name="Text Box 10">
          <a:extLst>
            <a:ext uri="{FF2B5EF4-FFF2-40B4-BE49-F238E27FC236}">
              <a16:creationId xmlns:a16="http://schemas.microsoft.com/office/drawing/2014/main" xmlns="" id="{00000000-0008-0000-0100-000034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146" name="Text Box 6">
          <a:extLst>
            <a:ext uri="{FF2B5EF4-FFF2-40B4-BE49-F238E27FC236}">
              <a16:creationId xmlns:a16="http://schemas.microsoft.com/office/drawing/2014/main" xmlns="" id="{00000000-0008-0000-0100-000035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147" name="Text Box 10">
          <a:extLst>
            <a:ext uri="{FF2B5EF4-FFF2-40B4-BE49-F238E27FC236}">
              <a16:creationId xmlns:a16="http://schemas.microsoft.com/office/drawing/2014/main" xmlns="" id="{00000000-0008-0000-0100-000036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152400</xdr:rowOff>
    </xdr:from>
    <xdr:to>
      <xdr:col>4</xdr:col>
      <xdr:colOff>609600</xdr:colOff>
      <xdr:row>14</xdr:row>
      <xdr:rowOff>152400</xdr:rowOff>
    </xdr:to>
    <xdr:sp macro="" textlink="">
      <xdr:nvSpPr>
        <xdr:cNvPr id="148" name="Text Box 6">
          <a:extLst>
            <a:ext uri="{FF2B5EF4-FFF2-40B4-BE49-F238E27FC236}">
              <a16:creationId xmlns:a16="http://schemas.microsoft.com/office/drawing/2014/main" xmlns="" id="{00000000-0008-0000-0100-000037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152400</xdr:rowOff>
    </xdr:from>
    <xdr:to>
      <xdr:col>4</xdr:col>
      <xdr:colOff>609600</xdr:colOff>
      <xdr:row>14</xdr:row>
      <xdr:rowOff>152400</xdr:rowOff>
    </xdr:to>
    <xdr:sp macro="" textlink="">
      <xdr:nvSpPr>
        <xdr:cNvPr id="149" name="Text Box 10">
          <a:extLst>
            <a:ext uri="{FF2B5EF4-FFF2-40B4-BE49-F238E27FC236}">
              <a16:creationId xmlns:a16="http://schemas.microsoft.com/office/drawing/2014/main" xmlns="" id="{00000000-0008-0000-0100-000038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101600</xdr:rowOff>
    </xdr:from>
    <xdr:to>
      <xdr:col>4</xdr:col>
      <xdr:colOff>609600</xdr:colOff>
      <xdr:row>14</xdr:row>
      <xdr:rowOff>101600</xdr:rowOff>
    </xdr:to>
    <xdr:sp macro="" textlink="">
      <xdr:nvSpPr>
        <xdr:cNvPr id="150" name="Text Box 6">
          <a:extLst>
            <a:ext uri="{FF2B5EF4-FFF2-40B4-BE49-F238E27FC236}">
              <a16:creationId xmlns:a16="http://schemas.microsoft.com/office/drawing/2014/main" xmlns="" id="{00000000-0008-0000-0100-0000394D0000}"/>
            </a:ext>
          </a:extLst>
        </xdr:cNvPr>
        <xdr:cNvSpPr txBox="1">
          <a:spLocks noChangeArrowheads="1"/>
        </xdr:cNvSpPr>
      </xdr:nvSpPr>
      <xdr:spPr bwMode="auto">
        <a:xfrm>
          <a:off x="3225800" y="1144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152400</xdr:rowOff>
    </xdr:from>
    <xdr:to>
      <xdr:col>4</xdr:col>
      <xdr:colOff>609600</xdr:colOff>
      <xdr:row>14</xdr:row>
      <xdr:rowOff>152400</xdr:rowOff>
    </xdr:to>
    <xdr:sp macro="" textlink="">
      <xdr:nvSpPr>
        <xdr:cNvPr id="151" name="Text Box 10">
          <a:extLst>
            <a:ext uri="{FF2B5EF4-FFF2-40B4-BE49-F238E27FC236}">
              <a16:creationId xmlns:a16="http://schemas.microsoft.com/office/drawing/2014/main" xmlns="" id="{00000000-0008-0000-0100-00003A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152" name="Text Box 6">
          <a:extLst>
            <a:ext uri="{FF2B5EF4-FFF2-40B4-BE49-F238E27FC236}">
              <a16:creationId xmlns:a16="http://schemas.microsoft.com/office/drawing/2014/main" xmlns="" id="{00000000-0008-0000-0100-00003B4D0000}"/>
            </a:ext>
          </a:extLst>
        </xdr:cNvPr>
        <xdr:cNvSpPr txBox="1">
          <a:spLocks noChangeArrowheads="1"/>
        </xdr:cNvSpPr>
      </xdr:nvSpPr>
      <xdr:spPr bwMode="auto">
        <a:xfrm>
          <a:off x="3225800" y="1403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153" name="Text Box 10">
          <a:extLst>
            <a:ext uri="{FF2B5EF4-FFF2-40B4-BE49-F238E27FC236}">
              <a16:creationId xmlns:a16="http://schemas.microsoft.com/office/drawing/2014/main" xmlns="" id="{00000000-0008-0000-0100-00003C4D0000}"/>
            </a:ext>
          </a:extLst>
        </xdr:cNvPr>
        <xdr:cNvSpPr txBox="1">
          <a:spLocks noChangeArrowheads="1"/>
        </xdr:cNvSpPr>
      </xdr:nvSpPr>
      <xdr:spPr bwMode="auto">
        <a:xfrm>
          <a:off x="3225800" y="1403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101600</xdr:rowOff>
    </xdr:from>
    <xdr:to>
      <xdr:col>4</xdr:col>
      <xdr:colOff>609600</xdr:colOff>
      <xdr:row>35</xdr:row>
      <xdr:rowOff>76200</xdr:rowOff>
    </xdr:to>
    <xdr:sp macro="" textlink="">
      <xdr:nvSpPr>
        <xdr:cNvPr id="154" name="Text Box 6">
          <a:extLst>
            <a:ext uri="{FF2B5EF4-FFF2-40B4-BE49-F238E27FC236}">
              <a16:creationId xmlns:a16="http://schemas.microsoft.com/office/drawing/2014/main" xmlns="" id="{00000000-0008-0000-0100-00003D4D0000}"/>
            </a:ext>
          </a:extLst>
        </xdr:cNvPr>
        <xdr:cNvSpPr txBox="1">
          <a:spLocks noChangeArrowheads="1"/>
        </xdr:cNvSpPr>
      </xdr:nvSpPr>
      <xdr:spPr bwMode="auto">
        <a:xfrm>
          <a:off x="3225800" y="1398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34</xdr:row>
      <xdr:rowOff>152400</xdr:rowOff>
    </xdr:from>
    <xdr:to>
      <xdr:col>4</xdr:col>
      <xdr:colOff>609600</xdr:colOff>
      <xdr:row>35</xdr:row>
      <xdr:rowOff>127000</xdr:rowOff>
    </xdr:to>
    <xdr:sp macro="" textlink="">
      <xdr:nvSpPr>
        <xdr:cNvPr id="155" name="Text Box 10">
          <a:extLst>
            <a:ext uri="{FF2B5EF4-FFF2-40B4-BE49-F238E27FC236}">
              <a16:creationId xmlns:a16="http://schemas.microsoft.com/office/drawing/2014/main" xmlns="" id="{00000000-0008-0000-0100-00003E4D0000}"/>
            </a:ext>
          </a:extLst>
        </xdr:cNvPr>
        <xdr:cNvSpPr txBox="1">
          <a:spLocks noChangeArrowheads="1"/>
        </xdr:cNvSpPr>
      </xdr:nvSpPr>
      <xdr:spPr bwMode="auto">
        <a:xfrm>
          <a:off x="3225800" y="1403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156" name="Text Box 6">
          <a:extLst>
            <a:ext uri="{FF2B5EF4-FFF2-40B4-BE49-F238E27FC236}">
              <a16:creationId xmlns:a16="http://schemas.microsoft.com/office/drawing/2014/main" xmlns="" id="{00000000-0008-0000-0100-00003F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157" name="Text Box 10">
          <a:extLst>
            <a:ext uri="{FF2B5EF4-FFF2-40B4-BE49-F238E27FC236}">
              <a16:creationId xmlns:a16="http://schemas.microsoft.com/office/drawing/2014/main" xmlns="" id="{00000000-0008-0000-0100-000040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158" name="Text Box 6">
          <a:extLst>
            <a:ext uri="{FF2B5EF4-FFF2-40B4-BE49-F238E27FC236}">
              <a16:creationId xmlns:a16="http://schemas.microsoft.com/office/drawing/2014/main" xmlns="" id="{00000000-0008-0000-0100-000041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159" name="Text Box 10">
          <a:extLst>
            <a:ext uri="{FF2B5EF4-FFF2-40B4-BE49-F238E27FC236}">
              <a16:creationId xmlns:a16="http://schemas.microsoft.com/office/drawing/2014/main" xmlns="" id="{00000000-0008-0000-0100-000042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152400</xdr:rowOff>
    </xdr:from>
    <xdr:to>
      <xdr:col>4</xdr:col>
      <xdr:colOff>609600</xdr:colOff>
      <xdr:row>14</xdr:row>
      <xdr:rowOff>152400</xdr:rowOff>
    </xdr:to>
    <xdr:sp macro="" textlink="">
      <xdr:nvSpPr>
        <xdr:cNvPr id="160" name="Text Box 6">
          <a:extLst>
            <a:ext uri="{FF2B5EF4-FFF2-40B4-BE49-F238E27FC236}">
              <a16:creationId xmlns:a16="http://schemas.microsoft.com/office/drawing/2014/main" xmlns="" id="{00000000-0008-0000-0100-000043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152400</xdr:rowOff>
    </xdr:from>
    <xdr:to>
      <xdr:col>4</xdr:col>
      <xdr:colOff>609600</xdr:colOff>
      <xdr:row>14</xdr:row>
      <xdr:rowOff>152400</xdr:rowOff>
    </xdr:to>
    <xdr:sp macro="" textlink="">
      <xdr:nvSpPr>
        <xdr:cNvPr id="161" name="Text Box 10">
          <a:extLst>
            <a:ext uri="{FF2B5EF4-FFF2-40B4-BE49-F238E27FC236}">
              <a16:creationId xmlns:a16="http://schemas.microsoft.com/office/drawing/2014/main" xmlns="" id="{00000000-0008-0000-0100-000044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101600</xdr:rowOff>
    </xdr:from>
    <xdr:to>
      <xdr:col>4</xdr:col>
      <xdr:colOff>609600</xdr:colOff>
      <xdr:row>14</xdr:row>
      <xdr:rowOff>101600</xdr:rowOff>
    </xdr:to>
    <xdr:sp macro="" textlink="">
      <xdr:nvSpPr>
        <xdr:cNvPr id="162" name="Text Box 6">
          <a:extLst>
            <a:ext uri="{FF2B5EF4-FFF2-40B4-BE49-F238E27FC236}">
              <a16:creationId xmlns:a16="http://schemas.microsoft.com/office/drawing/2014/main" xmlns="" id="{00000000-0008-0000-0100-0000454D0000}"/>
            </a:ext>
          </a:extLst>
        </xdr:cNvPr>
        <xdr:cNvSpPr txBox="1">
          <a:spLocks noChangeArrowheads="1"/>
        </xdr:cNvSpPr>
      </xdr:nvSpPr>
      <xdr:spPr bwMode="auto">
        <a:xfrm>
          <a:off x="3225800" y="1144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152400</xdr:rowOff>
    </xdr:from>
    <xdr:to>
      <xdr:col>4</xdr:col>
      <xdr:colOff>609600</xdr:colOff>
      <xdr:row>14</xdr:row>
      <xdr:rowOff>152400</xdr:rowOff>
    </xdr:to>
    <xdr:sp macro="" textlink="">
      <xdr:nvSpPr>
        <xdr:cNvPr id="163" name="Text Box 10">
          <a:extLst>
            <a:ext uri="{FF2B5EF4-FFF2-40B4-BE49-F238E27FC236}">
              <a16:creationId xmlns:a16="http://schemas.microsoft.com/office/drawing/2014/main" xmlns="" id="{00000000-0008-0000-0100-000046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152400</xdr:rowOff>
    </xdr:from>
    <xdr:to>
      <xdr:col>4</xdr:col>
      <xdr:colOff>609600</xdr:colOff>
      <xdr:row>14</xdr:row>
      <xdr:rowOff>152400</xdr:rowOff>
    </xdr:to>
    <xdr:sp macro="" textlink="">
      <xdr:nvSpPr>
        <xdr:cNvPr id="164" name="Text Box 6">
          <a:extLst>
            <a:ext uri="{FF2B5EF4-FFF2-40B4-BE49-F238E27FC236}">
              <a16:creationId xmlns:a16="http://schemas.microsoft.com/office/drawing/2014/main" xmlns="" id="{00000000-0008-0000-0100-000047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152400</xdr:rowOff>
    </xdr:from>
    <xdr:to>
      <xdr:col>4</xdr:col>
      <xdr:colOff>609600</xdr:colOff>
      <xdr:row>14</xdr:row>
      <xdr:rowOff>152400</xdr:rowOff>
    </xdr:to>
    <xdr:sp macro="" textlink="">
      <xdr:nvSpPr>
        <xdr:cNvPr id="165" name="Text Box 10">
          <a:extLst>
            <a:ext uri="{FF2B5EF4-FFF2-40B4-BE49-F238E27FC236}">
              <a16:creationId xmlns:a16="http://schemas.microsoft.com/office/drawing/2014/main" xmlns="" id="{00000000-0008-0000-0100-000048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101600</xdr:rowOff>
    </xdr:from>
    <xdr:to>
      <xdr:col>4</xdr:col>
      <xdr:colOff>609600</xdr:colOff>
      <xdr:row>14</xdr:row>
      <xdr:rowOff>101600</xdr:rowOff>
    </xdr:to>
    <xdr:sp macro="" textlink="">
      <xdr:nvSpPr>
        <xdr:cNvPr id="166" name="Text Box 6">
          <a:extLst>
            <a:ext uri="{FF2B5EF4-FFF2-40B4-BE49-F238E27FC236}">
              <a16:creationId xmlns:a16="http://schemas.microsoft.com/office/drawing/2014/main" xmlns="" id="{00000000-0008-0000-0100-0000494D0000}"/>
            </a:ext>
          </a:extLst>
        </xdr:cNvPr>
        <xdr:cNvSpPr txBox="1">
          <a:spLocks noChangeArrowheads="1"/>
        </xdr:cNvSpPr>
      </xdr:nvSpPr>
      <xdr:spPr bwMode="auto">
        <a:xfrm>
          <a:off x="3225800" y="1144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152400</xdr:rowOff>
    </xdr:from>
    <xdr:to>
      <xdr:col>4</xdr:col>
      <xdr:colOff>609600</xdr:colOff>
      <xdr:row>14</xdr:row>
      <xdr:rowOff>152400</xdr:rowOff>
    </xdr:to>
    <xdr:sp macro="" textlink="">
      <xdr:nvSpPr>
        <xdr:cNvPr id="167" name="Text Box 10">
          <a:extLst>
            <a:ext uri="{FF2B5EF4-FFF2-40B4-BE49-F238E27FC236}">
              <a16:creationId xmlns:a16="http://schemas.microsoft.com/office/drawing/2014/main" xmlns="" id="{00000000-0008-0000-0100-00004A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101600</xdr:rowOff>
    </xdr:from>
    <xdr:to>
      <xdr:col>4</xdr:col>
      <xdr:colOff>609600</xdr:colOff>
      <xdr:row>14</xdr:row>
      <xdr:rowOff>101600</xdr:rowOff>
    </xdr:to>
    <xdr:sp macro="" textlink="">
      <xdr:nvSpPr>
        <xdr:cNvPr id="168" name="Text Box 6">
          <a:extLst>
            <a:ext uri="{FF2B5EF4-FFF2-40B4-BE49-F238E27FC236}">
              <a16:creationId xmlns:a16="http://schemas.microsoft.com/office/drawing/2014/main" xmlns="" id="{00000000-0008-0000-0100-00004B4D0000}"/>
            </a:ext>
          </a:extLst>
        </xdr:cNvPr>
        <xdr:cNvSpPr txBox="1">
          <a:spLocks noChangeArrowheads="1"/>
        </xdr:cNvSpPr>
      </xdr:nvSpPr>
      <xdr:spPr bwMode="auto">
        <a:xfrm>
          <a:off x="3225800" y="1144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152400</xdr:rowOff>
    </xdr:from>
    <xdr:to>
      <xdr:col>4</xdr:col>
      <xdr:colOff>609600</xdr:colOff>
      <xdr:row>14</xdr:row>
      <xdr:rowOff>152400</xdr:rowOff>
    </xdr:to>
    <xdr:sp macro="" textlink="">
      <xdr:nvSpPr>
        <xdr:cNvPr id="169" name="Text Box 10">
          <a:extLst>
            <a:ext uri="{FF2B5EF4-FFF2-40B4-BE49-F238E27FC236}">
              <a16:creationId xmlns:a16="http://schemas.microsoft.com/office/drawing/2014/main" xmlns="" id="{00000000-0008-0000-0100-00004C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152400</xdr:rowOff>
    </xdr:from>
    <xdr:to>
      <xdr:col>4</xdr:col>
      <xdr:colOff>609600</xdr:colOff>
      <xdr:row>43</xdr:row>
      <xdr:rowOff>88900</xdr:rowOff>
    </xdr:to>
    <xdr:sp macro="" textlink="">
      <xdr:nvSpPr>
        <xdr:cNvPr id="170" name="Text Box 6">
          <a:extLst>
            <a:ext uri="{FF2B5EF4-FFF2-40B4-BE49-F238E27FC236}">
              <a16:creationId xmlns:a16="http://schemas.microsoft.com/office/drawing/2014/main" xmlns="" id="{00000000-0008-0000-0100-00004D4D0000}"/>
            </a:ext>
          </a:extLst>
        </xdr:cNvPr>
        <xdr:cNvSpPr txBox="1">
          <a:spLocks noChangeArrowheads="1"/>
        </xdr:cNvSpPr>
      </xdr:nvSpPr>
      <xdr:spPr bwMode="auto">
        <a:xfrm>
          <a:off x="3225800" y="1435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152400</xdr:rowOff>
    </xdr:from>
    <xdr:to>
      <xdr:col>4</xdr:col>
      <xdr:colOff>609600</xdr:colOff>
      <xdr:row>43</xdr:row>
      <xdr:rowOff>88900</xdr:rowOff>
    </xdr:to>
    <xdr:sp macro="" textlink="">
      <xdr:nvSpPr>
        <xdr:cNvPr id="171" name="Text Box 10">
          <a:extLst>
            <a:ext uri="{FF2B5EF4-FFF2-40B4-BE49-F238E27FC236}">
              <a16:creationId xmlns:a16="http://schemas.microsoft.com/office/drawing/2014/main" xmlns="" id="{00000000-0008-0000-0100-00004E4D0000}"/>
            </a:ext>
          </a:extLst>
        </xdr:cNvPr>
        <xdr:cNvSpPr txBox="1">
          <a:spLocks noChangeArrowheads="1"/>
        </xdr:cNvSpPr>
      </xdr:nvSpPr>
      <xdr:spPr bwMode="auto">
        <a:xfrm>
          <a:off x="3225800" y="1435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101600</xdr:rowOff>
    </xdr:from>
    <xdr:to>
      <xdr:col>4</xdr:col>
      <xdr:colOff>609600</xdr:colOff>
      <xdr:row>43</xdr:row>
      <xdr:rowOff>38100</xdr:rowOff>
    </xdr:to>
    <xdr:sp macro="" textlink="">
      <xdr:nvSpPr>
        <xdr:cNvPr id="172" name="Text Box 6">
          <a:extLst>
            <a:ext uri="{FF2B5EF4-FFF2-40B4-BE49-F238E27FC236}">
              <a16:creationId xmlns:a16="http://schemas.microsoft.com/office/drawing/2014/main" xmlns="" id="{00000000-0008-0000-0100-00004F4D0000}"/>
            </a:ext>
          </a:extLst>
        </xdr:cNvPr>
        <xdr:cNvSpPr txBox="1">
          <a:spLocks noChangeArrowheads="1"/>
        </xdr:cNvSpPr>
      </xdr:nvSpPr>
      <xdr:spPr bwMode="auto">
        <a:xfrm>
          <a:off x="3225800" y="14300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152400</xdr:rowOff>
    </xdr:from>
    <xdr:to>
      <xdr:col>4</xdr:col>
      <xdr:colOff>609600</xdr:colOff>
      <xdr:row>43</xdr:row>
      <xdr:rowOff>88900</xdr:rowOff>
    </xdr:to>
    <xdr:sp macro="" textlink="">
      <xdr:nvSpPr>
        <xdr:cNvPr id="173" name="Text Box 10">
          <a:extLst>
            <a:ext uri="{FF2B5EF4-FFF2-40B4-BE49-F238E27FC236}">
              <a16:creationId xmlns:a16="http://schemas.microsoft.com/office/drawing/2014/main" xmlns="" id="{00000000-0008-0000-0100-0000504D0000}"/>
            </a:ext>
          </a:extLst>
        </xdr:cNvPr>
        <xdr:cNvSpPr txBox="1">
          <a:spLocks noChangeArrowheads="1"/>
        </xdr:cNvSpPr>
      </xdr:nvSpPr>
      <xdr:spPr bwMode="auto">
        <a:xfrm>
          <a:off x="3225800" y="1435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152400</xdr:rowOff>
    </xdr:from>
    <xdr:to>
      <xdr:col>4</xdr:col>
      <xdr:colOff>609600</xdr:colOff>
      <xdr:row>14</xdr:row>
      <xdr:rowOff>152400</xdr:rowOff>
    </xdr:to>
    <xdr:sp macro="" textlink="">
      <xdr:nvSpPr>
        <xdr:cNvPr id="174" name="Text Box 6">
          <a:extLst>
            <a:ext uri="{FF2B5EF4-FFF2-40B4-BE49-F238E27FC236}">
              <a16:creationId xmlns:a16="http://schemas.microsoft.com/office/drawing/2014/main" xmlns="" id="{00000000-0008-0000-0100-000051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152400</xdr:rowOff>
    </xdr:from>
    <xdr:to>
      <xdr:col>4</xdr:col>
      <xdr:colOff>609600</xdr:colOff>
      <xdr:row>14</xdr:row>
      <xdr:rowOff>152400</xdr:rowOff>
    </xdr:to>
    <xdr:sp macro="" textlink="">
      <xdr:nvSpPr>
        <xdr:cNvPr id="175" name="Text Box 10">
          <a:extLst>
            <a:ext uri="{FF2B5EF4-FFF2-40B4-BE49-F238E27FC236}">
              <a16:creationId xmlns:a16="http://schemas.microsoft.com/office/drawing/2014/main" xmlns="" id="{00000000-0008-0000-0100-000052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101600</xdr:rowOff>
    </xdr:from>
    <xdr:to>
      <xdr:col>4</xdr:col>
      <xdr:colOff>609600</xdr:colOff>
      <xdr:row>14</xdr:row>
      <xdr:rowOff>101600</xdr:rowOff>
    </xdr:to>
    <xdr:sp macro="" textlink="">
      <xdr:nvSpPr>
        <xdr:cNvPr id="176" name="Text Box 6">
          <a:extLst>
            <a:ext uri="{FF2B5EF4-FFF2-40B4-BE49-F238E27FC236}">
              <a16:creationId xmlns:a16="http://schemas.microsoft.com/office/drawing/2014/main" xmlns="" id="{00000000-0008-0000-0100-0000534D0000}"/>
            </a:ext>
          </a:extLst>
        </xdr:cNvPr>
        <xdr:cNvSpPr txBox="1">
          <a:spLocks noChangeArrowheads="1"/>
        </xdr:cNvSpPr>
      </xdr:nvSpPr>
      <xdr:spPr bwMode="auto">
        <a:xfrm>
          <a:off x="3225800" y="1144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152400</xdr:rowOff>
    </xdr:from>
    <xdr:to>
      <xdr:col>4</xdr:col>
      <xdr:colOff>609600</xdr:colOff>
      <xdr:row>14</xdr:row>
      <xdr:rowOff>152400</xdr:rowOff>
    </xdr:to>
    <xdr:sp macro="" textlink="">
      <xdr:nvSpPr>
        <xdr:cNvPr id="177" name="Text Box 10">
          <a:extLst>
            <a:ext uri="{FF2B5EF4-FFF2-40B4-BE49-F238E27FC236}">
              <a16:creationId xmlns:a16="http://schemas.microsoft.com/office/drawing/2014/main" xmlns="" id="{00000000-0008-0000-0100-000054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152400</xdr:rowOff>
    </xdr:from>
    <xdr:to>
      <xdr:col>4</xdr:col>
      <xdr:colOff>609600</xdr:colOff>
      <xdr:row>43</xdr:row>
      <xdr:rowOff>88900</xdr:rowOff>
    </xdr:to>
    <xdr:sp macro="" textlink="">
      <xdr:nvSpPr>
        <xdr:cNvPr id="178" name="Text Box 6">
          <a:extLst>
            <a:ext uri="{FF2B5EF4-FFF2-40B4-BE49-F238E27FC236}">
              <a16:creationId xmlns:a16="http://schemas.microsoft.com/office/drawing/2014/main" xmlns="" id="{00000000-0008-0000-0100-0000554D0000}"/>
            </a:ext>
          </a:extLst>
        </xdr:cNvPr>
        <xdr:cNvSpPr txBox="1">
          <a:spLocks noChangeArrowheads="1"/>
        </xdr:cNvSpPr>
      </xdr:nvSpPr>
      <xdr:spPr bwMode="auto">
        <a:xfrm>
          <a:off x="3225800" y="1435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152400</xdr:rowOff>
    </xdr:from>
    <xdr:to>
      <xdr:col>4</xdr:col>
      <xdr:colOff>609600</xdr:colOff>
      <xdr:row>43</xdr:row>
      <xdr:rowOff>88900</xdr:rowOff>
    </xdr:to>
    <xdr:sp macro="" textlink="">
      <xdr:nvSpPr>
        <xdr:cNvPr id="179" name="Text Box 10">
          <a:extLst>
            <a:ext uri="{FF2B5EF4-FFF2-40B4-BE49-F238E27FC236}">
              <a16:creationId xmlns:a16="http://schemas.microsoft.com/office/drawing/2014/main" xmlns="" id="{00000000-0008-0000-0100-0000564D0000}"/>
            </a:ext>
          </a:extLst>
        </xdr:cNvPr>
        <xdr:cNvSpPr txBox="1">
          <a:spLocks noChangeArrowheads="1"/>
        </xdr:cNvSpPr>
      </xdr:nvSpPr>
      <xdr:spPr bwMode="auto">
        <a:xfrm>
          <a:off x="3225800" y="1435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101600</xdr:rowOff>
    </xdr:from>
    <xdr:to>
      <xdr:col>4</xdr:col>
      <xdr:colOff>609600</xdr:colOff>
      <xdr:row>43</xdr:row>
      <xdr:rowOff>38100</xdr:rowOff>
    </xdr:to>
    <xdr:sp macro="" textlink="">
      <xdr:nvSpPr>
        <xdr:cNvPr id="180" name="Text Box 6">
          <a:extLst>
            <a:ext uri="{FF2B5EF4-FFF2-40B4-BE49-F238E27FC236}">
              <a16:creationId xmlns:a16="http://schemas.microsoft.com/office/drawing/2014/main" xmlns="" id="{00000000-0008-0000-0100-0000574D0000}"/>
            </a:ext>
          </a:extLst>
        </xdr:cNvPr>
        <xdr:cNvSpPr txBox="1">
          <a:spLocks noChangeArrowheads="1"/>
        </xdr:cNvSpPr>
      </xdr:nvSpPr>
      <xdr:spPr bwMode="auto">
        <a:xfrm>
          <a:off x="3225800" y="14300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152400</xdr:rowOff>
    </xdr:from>
    <xdr:to>
      <xdr:col>4</xdr:col>
      <xdr:colOff>609600</xdr:colOff>
      <xdr:row>43</xdr:row>
      <xdr:rowOff>88900</xdr:rowOff>
    </xdr:to>
    <xdr:sp macro="" textlink="">
      <xdr:nvSpPr>
        <xdr:cNvPr id="181" name="Text Box 10">
          <a:extLst>
            <a:ext uri="{FF2B5EF4-FFF2-40B4-BE49-F238E27FC236}">
              <a16:creationId xmlns:a16="http://schemas.microsoft.com/office/drawing/2014/main" xmlns="" id="{00000000-0008-0000-0100-0000584D0000}"/>
            </a:ext>
          </a:extLst>
        </xdr:cNvPr>
        <xdr:cNvSpPr txBox="1">
          <a:spLocks noChangeArrowheads="1"/>
        </xdr:cNvSpPr>
      </xdr:nvSpPr>
      <xdr:spPr bwMode="auto">
        <a:xfrm>
          <a:off x="3225800" y="1435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152400</xdr:rowOff>
    </xdr:from>
    <xdr:to>
      <xdr:col>4</xdr:col>
      <xdr:colOff>609600</xdr:colOff>
      <xdr:row>43</xdr:row>
      <xdr:rowOff>88900</xdr:rowOff>
    </xdr:to>
    <xdr:sp macro="" textlink="">
      <xdr:nvSpPr>
        <xdr:cNvPr id="182" name="Text Box 6">
          <a:extLst>
            <a:ext uri="{FF2B5EF4-FFF2-40B4-BE49-F238E27FC236}">
              <a16:creationId xmlns:a16="http://schemas.microsoft.com/office/drawing/2014/main" xmlns="" id="{00000000-0008-0000-0100-0000594D0000}"/>
            </a:ext>
          </a:extLst>
        </xdr:cNvPr>
        <xdr:cNvSpPr txBox="1">
          <a:spLocks noChangeArrowheads="1"/>
        </xdr:cNvSpPr>
      </xdr:nvSpPr>
      <xdr:spPr bwMode="auto">
        <a:xfrm>
          <a:off x="3225800" y="1435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152400</xdr:rowOff>
    </xdr:from>
    <xdr:to>
      <xdr:col>4</xdr:col>
      <xdr:colOff>609600</xdr:colOff>
      <xdr:row>43</xdr:row>
      <xdr:rowOff>88900</xdr:rowOff>
    </xdr:to>
    <xdr:sp macro="" textlink="">
      <xdr:nvSpPr>
        <xdr:cNvPr id="183" name="Text Box 10">
          <a:extLst>
            <a:ext uri="{FF2B5EF4-FFF2-40B4-BE49-F238E27FC236}">
              <a16:creationId xmlns:a16="http://schemas.microsoft.com/office/drawing/2014/main" xmlns="" id="{00000000-0008-0000-0100-00005A4D0000}"/>
            </a:ext>
          </a:extLst>
        </xdr:cNvPr>
        <xdr:cNvSpPr txBox="1">
          <a:spLocks noChangeArrowheads="1"/>
        </xdr:cNvSpPr>
      </xdr:nvSpPr>
      <xdr:spPr bwMode="auto">
        <a:xfrm>
          <a:off x="3225800" y="1435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101600</xdr:rowOff>
    </xdr:from>
    <xdr:to>
      <xdr:col>4</xdr:col>
      <xdr:colOff>609600</xdr:colOff>
      <xdr:row>43</xdr:row>
      <xdr:rowOff>38100</xdr:rowOff>
    </xdr:to>
    <xdr:sp macro="" textlink="">
      <xdr:nvSpPr>
        <xdr:cNvPr id="184" name="Text Box 6">
          <a:extLst>
            <a:ext uri="{FF2B5EF4-FFF2-40B4-BE49-F238E27FC236}">
              <a16:creationId xmlns:a16="http://schemas.microsoft.com/office/drawing/2014/main" xmlns="" id="{00000000-0008-0000-0100-00005B4D0000}"/>
            </a:ext>
          </a:extLst>
        </xdr:cNvPr>
        <xdr:cNvSpPr txBox="1">
          <a:spLocks noChangeArrowheads="1"/>
        </xdr:cNvSpPr>
      </xdr:nvSpPr>
      <xdr:spPr bwMode="auto">
        <a:xfrm>
          <a:off x="3225800" y="14300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152400</xdr:rowOff>
    </xdr:from>
    <xdr:to>
      <xdr:col>4</xdr:col>
      <xdr:colOff>609600</xdr:colOff>
      <xdr:row>43</xdr:row>
      <xdr:rowOff>88900</xdr:rowOff>
    </xdr:to>
    <xdr:sp macro="" textlink="">
      <xdr:nvSpPr>
        <xdr:cNvPr id="185" name="Text Box 10">
          <a:extLst>
            <a:ext uri="{FF2B5EF4-FFF2-40B4-BE49-F238E27FC236}">
              <a16:creationId xmlns:a16="http://schemas.microsoft.com/office/drawing/2014/main" xmlns="" id="{00000000-0008-0000-0100-00005C4D0000}"/>
            </a:ext>
          </a:extLst>
        </xdr:cNvPr>
        <xdr:cNvSpPr txBox="1">
          <a:spLocks noChangeArrowheads="1"/>
        </xdr:cNvSpPr>
      </xdr:nvSpPr>
      <xdr:spPr bwMode="auto">
        <a:xfrm>
          <a:off x="3225800" y="1435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101600</xdr:rowOff>
    </xdr:from>
    <xdr:to>
      <xdr:col>4</xdr:col>
      <xdr:colOff>609600</xdr:colOff>
      <xdr:row>43</xdr:row>
      <xdr:rowOff>38100</xdr:rowOff>
    </xdr:to>
    <xdr:sp macro="" textlink="">
      <xdr:nvSpPr>
        <xdr:cNvPr id="186" name="Text Box 6">
          <a:extLst>
            <a:ext uri="{FF2B5EF4-FFF2-40B4-BE49-F238E27FC236}">
              <a16:creationId xmlns:a16="http://schemas.microsoft.com/office/drawing/2014/main" xmlns="" id="{00000000-0008-0000-0100-00005D4D0000}"/>
            </a:ext>
          </a:extLst>
        </xdr:cNvPr>
        <xdr:cNvSpPr txBox="1">
          <a:spLocks noChangeArrowheads="1"/>
        </xdr:cNvSpPr>
      </xdr:nvSpPr>
      <xdr:spPr bwMode="auto">
        <a:xfrm>
          <a:off x="3225800" y="14300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152400</xdr:rowOff>
    </xdr:from>
    <xdr:to>
      <xdr:col>4</xdr:col>
      <xdr:colOff>609600</xdr:colOff>
      <xdr:row>43</xdr:row>
      <xdr:rowOff>88900</xdr:rowOff>
    </xdr:to>
    <xdr:sp macro="" textlink="">
      <xdr:nvSpPr>
        <xdr:cNvPr id="187" name="Text Box 10">
          <a:extLst>
            <a:ext uri="{FF2B5EF4-FFF2-40B4-BE49-F238E27FC236}">
              <a16:creationId xmlns:a16="http://schemas.microsoft.com/office/drawing/2014/main" xmlns="" id="{00000000-0008-0000-0100-00005E4D0000}"/>
            </a:ext>
          </a:extLst>
        </xdr:cNvPr>
        <xdr:cNvSpPr txBox="1">
          <a:spLocks noChangeArrowheads="1"/>
        </xdr:cNvSpPr>
      </xdr:nvSpPr>
      <xdr:spPr bwMode="auto">
        <a:xfrm>
          <a:off x="3225800" y="1435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152400</xdr:rowOff>
    </xdr:from>
    <xdr:to>
      <xdr:col>4</xdr:col>
      <xdr:colOff>609600</xdr:colOff>
      <xdr:row>43</xdr:row>
      <xdr:rowOff>88900</xdr:rowOff>
    </xdr:to>
    <xdr:sp macro="" textlink="">
      <xdr:nvSpPr>
        <xdr:cNvPr id="188" name="Text Box 6">
          <a:extLst>
            <a:ext uri="{FF2B5EF4-FFF2-40B4-BE49-F238E27FC236}">
              <a16:creationId xmlns:a16="http://schemas.microsoft.com/office/drawing/2014/main" xmlns="" id="{00000000-0008-0000-0100-0000634D0000}"/>
            </a:ext>
          </a:extLst>
        </xdr:cNvPr>
        <xdr:cNvSpPr txBox="1">
          <a:spLocks noChangeArrowheads="1"/>
        </xdr:cNvSpPr>
      </xdr:nvSpPr>
      <xdr:spPr bwMode="auto">
        <a:xfrm>
          <a:off x="3225800" y="1435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152400</xdr:rowOff>
    </xdr:from>
    <xdr:to>
      <xdr:col>4</xdr:col>
      <xdr:colOff>609600</xdr:colOff>
      <xdr:row>43</xdr:row>
      <xdr:rowOff>88900</xdr:rowOff>
    </xdr:to>
    <xdr:sp macro="" textlink="">
      <xdr:nvSpPr>
        <xdr:cNvPr id="189" name="Text Box 10">
          <a:extLst>
            <a:ext uri="{FF2B5EF4-FFF2-40B4-BE49-F238E27FC236}">
              <a16:creationId xmlns:a16="http://schemas.microsoft.com/office/drawing/2014/main" xmlns="" id="{00000000-0008-0000-0100-0000644D0000}"/>
            </a:ext>
          </a:extLst>
        </xdr:cNvPr>
        <xdr:cNvSpPr txBox="1">
          <a:spLocks noChangeArrowheads="1"/>
        </xdr:cNvSpPr>
      </xdr:nvSpPr>
      <xdr:spPr bwMode="auto">
        <a:xfrm>
          <a:off x="3225800" y="1435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101600</xdr:rowOff>
    </xdr:from>
    <xdr:to>
      <xdr:col>4</xdr:col>
      <xdr:colOff>609600</xdr:colOff>
      <xdr:row>43</xdr:row>
      <xdr:rowOff>38100</xdr:rowOff>
    </xdr:to>
    <xdr:sp macro="" textlink="">
      <xdr:nvSpPr>
        <xdr:cNvPr id="190" name="Text Box 6">
          <a:extLst>
            <a:ext uri="{FF2B5EF4-FFF2-40B4-BE49-F238E27FC236}">
              <a16:creationId xmlns:a16="http://schemas.microsoft.com/office/drawing/2014/main" xmlns="" id="{00000000-0008-0000-0100-0000654D0000}"/>
            </a:ext>
          </a:extLst>
        </xdr:cNvPr>
        <xdr:cNvSpPr txBox="1">
          <a:spLocks noChangeArrowheads="1"/>
        </xdr:cNvSpPr>
      </xdr:nvSpPr>
      <xdr:spPr bwMode="auto">
        <a:xfrm>
          <a:off x="3225800" y="143002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152400</xdr:rowOff>
    </xdr:from>
    <xdr:to>
      <xdr:col>4</xdr:col>
      <xdr:colOff>609600</xdr:colOff>
      <xdr:row>43</xdr:row>
      <xdr:rowOff>88900</xdr:rowOff>
    </xdr:to>
    <xdr:sp macro="" textlink="">
      <xdr:nvSpPr>
        <xdr:cNvPr id="191" name="Text Box 10">
          <a:extLst>
            <a:ext uri="{FF2B5EF4-FFF2-40B4-BE49-F238E27FC236}">
              <a16:creationId xmlns:a16="http://schemas.microsoft.com/office/drawing/2014/main" xmlns="" id="{00000000-0008-0000-0100-0000664D0000}"/>
            </a:ext>
          </a:extLst>
        </xdr:cNvPr>
        <xdr:cNvSpPr txBox="1">
          <a:spLocks noChangeArrowheads="1"/>
        </xdr:cNvSpPr>
      </xdr:nvSpPr>
      <xdr:spPr bwMode="auto">
        <a:xfrm>
          <a:off x="3225800" y="14351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192" name="Text Box 6">
          <a:extLst>
            <a:ext uri="{FF2B5EF4-FFF2-40B4-BE49-F238E27FC236}">
              <a16:creationId xmlns:a16="http://schemas.microsoft.com/office/drawing/2014/main" xmlns="" id="{00000000-0008-0000-0100-0000B5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193" name="Text Box 10">
          <a:extLst>
            <a:ext uri="{FF2B5EF4-FFF2-40B4-BE49-F238E27FC236}">
              <a16:creationId xmlns:a16="http://schemas.microsoft.com/office/drawing/2014/main" xmlns="" id="{00000000-0008-0000-0100-0000B6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194" name="Text Box 6">
          <a:extLst>
            <a:ext uri="{FF2B5EF4-FFF2-40B4-BE49-F238E27FC236}">
              <a16:creationId xmlns:a16="http://schemas.microsoft.com/office/drawing/2014/main" xmlns="" id="{00000000-0008-0000-0100-0000B7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195" name="Text Box 10">
          <a:extLst>
            <a:ext uri="{FF2B5EF4-FFF2-40B4-BE49-F238E27FC236}">
              <a16:creationId xmlns:a16="http://schemas.microsoft.com/office/drawing/2014/main" xmlns="" id="{00000000-0008-0000-0100-0000B8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196" name="Text Box 6">
          <a:extLst>
            <a:ext uri="{FF2B5EF4-FFF2-40B4-BE49-F238E27FC236}">
              <a16:creationId xmlns:a16="http://schemas.microsoft.com/office/drawing/2014/main" xmlns="" id="{00000000-0008-0000-0100-0000B9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197" name="Text Box 10">
          <a:extLst>
            <a:ext uri="{FF2B5EF4-FFF2-40B4-BE49-F238E27FC236}">
              <a16:creationId xmlns:a16="http://schemas.microsoft.com/office/drawing/2014/main" xmlns="" id="{00000000-0008-0000-0100-0000BA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152400</xdr:rowOff>
    </xdr:from>
    <xdr:to>
      <xdr:col>4</xdr:col>
      <xdr:colOff>609600</xdr:colOff>
      <xdr:row>14</xdr:row>
      <xdr:rowOff>152400</xdr:rowOff>
    </xdr:to>
    <xdr:sp macro="" textlink="">
      <xdr:nvSpPr>
        <xdr:cNvPr id="198" name="Text Box 6">
          <a:extLst>
            <a:ext uri="{FF2B5EF4-FFF2-40B4-BE49-F238E27FC236}">
              <a16:creationId xmlns:a16="http://schemas.microsoft.com/office/drawing/2014/main" xmlns="" id="{00000000-0008-0000-0100-0000BB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152400</xdr:rowOff>
    </xdr:from>
    <xdr:to>
      <xdr:col>4</xdr:col>
      <xdr:colOff>609600</xdr:colOff>
      <xdr:row>14</xdr:row>
      <xdr:rowOff>152400</xdr:rowOff>
    </xdr:to>
    <xdr:sp macro="" textlink="">
      <xdr:nvSpPr>
        <xdr:cNvPr id="199" name="Text Box 10">
          <a:extLst>
            <a:ext uri="{FF2B5EF4-FFF2-40B4-BE49-F238E27FC236}">
              <a16:creationId xmlns:a16="http://schemas.microsoft.com/office/drawing/2014/main" xmlns="" id="{00000000-0008-0000-0100-0000BC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101600</xdr:rowOff>
    </xdr:from>
    <xdr:to>
      <xdr:col>4</xdr:col>
      <xdr:colOff>609600</xdr:colOff>
      <xdr:row>14</xdr:row>
      <xdr:rowOff>101600</xdr:rowOff>
    </xdr:to>
    <xdr:sp macro="" textlink="">
      <xdr:nvSpPr>
        <xdr:cNvPr id="200" name="Text Box 6">
          <a:extLst>
            <a:ext uri="{FF2B5EF4-FFF2-40B4-BE49-F238E27FC236}">
              <a16:creationId xmlns:a16="http://schemas.microsoft.com/office/drawing/2014/main" xmlns="" id="{00000000-0008-0000-0100-0000BD4D0000}"/>
            </a:ext>
          </a:extLst>
        </xdr:cNvPr>
        <xdr:cNvSpPr txBox="1">
          <a:spLocks noChangeArrowheads="1"/>
        </xdr:cNvSpPr>
      </xdr:nvSpPr>
      <xdr:spPr bwMode="auto">
        <a:xfrm>
          <a:off x="3225800" y="1144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152400</xdr:rowOff>
    </xdr:from>
    <xdr:to>
      <xdr:col>4</xdr:col>
      <xdr:colOff>609600</xdr:colOff>
      <xdr:row>14</xdr:row>
      <xdr:rowOff>152400</xdr:rowOff>
    </xdr:to>
    <xdr:sp macro="" textlink="">
      <xdr:nvSpPr>
        <xdr:cNvPr id="201" name="Text Box 10">
          <a:extLst>
            <a:ext uri="{FF2B5EF4-FFF2-40B4-BE49-F238E27FC236}">
              <a16:creationId xmlns:a16="http://schemas.microsoft.com/office/drawing/2014/main" xmlns="" id="{00000000-0008-0000-0100-0000BE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152400</xdr:rowOff>
    </xdr:from>
    <xdr:to>
      <xdr:col>4</xdr:col>
      <xdr:colOff>609600</xdr:colOff>
      <xdr:row>14</xdr:row>
      <xdr:rowOff>152400</xdr:rowOff>
    </xdr:to>
    <xdr:sp macro="" textlink="">
      <xdr:nvSpPr>
        <xdr:cNvPr id="202" name="Text Box 6">
          <a:extLst>
            <a:ext uri="{FF2B5EF4-FFF2-40B4-BE49-F238E27FC236}">
              <a16:creationId xmlns:a16="http://schemas.microsoft.com/office/drawing/2014/main" xmlns="" id="{00000000-0008-0000-0100-0000BF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152400</xdr:rowOff>
    </xdr:from>
    <xdr:to>
      <xdr:col>4</xdr:col>
      <xdr:colOff>609600</xdr:colOff>
      <xdr:row>14</xdr:row>
      <xdr:rowOff>152400</xdr:rowOff>
    </xdr:to>
    <xdr:sp macro="" textlink="">
      <xdr:nvSpPr>
        <xdr:cNvPr id="203" name="Text Box 10">
          <a:extLst>
            <a:ext uri="{FF2B5EF4-FFF2-40B4-BE49-F238E27FC236}">
              <a16:creationId xmlns:a16="http://schemas.microsoft.com/office/drawing/2014/main" xmlns="" id="{00000000-0008-0000-0100-0000C0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101600</xdr:rowOff>
    </xdr:from>
    <xdr:to>
      <xdr:col>4</xdr:col>
      <xdr:colOff>609600</xdr:colOff>
      <xdr:row>14</xdr:row>
      <xdr:rowOff>101600</xdr:rowOff>
    </xdr:to>
    <xdr:sp macro="" textlink="">
      <xdr:nvSpPr>
        <xdr:cNvPr id="204" name="Text Box 6">
          <a:extLst>
            <a:ext uri="{FF2B5EF4-FFF2-40B4-BE49-F238E27FC236}">
              <a16:creationId xmlns:a16="http://schemas.microsoft.com/office/drawing/2014/main" xmlns="" id="{00000000-0008-0000-0100-0000C14D0000}"/>
            </a:ext>
          </a:extLst>
        </xdr:cNvPr>
        <xdr:cNvSpPr txBox="1">
          <a:spLocks noChangeArrowheads="1"/>
        </xdr:cNvSpPr>
      </xdr:nvSpPr>
      <xdr:spPr bwMode="auto">
        <a:xfrm>
          <a:off x="3225800" y="1144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152400</xdr:rowOff>
    </xdr:from>
    <xdr:to>
      <xdr:col>4</xdr:col>
      <xdr:colOff>609600</xdr:colOff>
      <xdr:row>14</xdr:row>
      <xdr:rowOff>152400</xdr:rowOff>
    </xdr:to>
    <xdr:sp macro="" textlink="">
      <xdr:nvSpPr>
        <xdr:cNvPr id="205" name="Text Box 10">
          <a:extLst>
            <a:ext uri="{FF2B5EF4-FFF2-40B4-BE49-F238E27FC236}">
              <a16:creationId xmlns:a16="http://schemas.microsoft.com/office/drawing/2014/main" xmlns="" id="{00000000-0008-0000-0100-0000C2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101600</xdr:rowOff>
    </xdr:from>
    <xdr:to>
      <xdr:col>4</xdr:col>
      <xdr:colOff>609600</xdr:colOff>
      <xdr:row>14</xdr:row>
      <xdr:rowOff>101600</xdr:rowOff>
    </xdr:to>
    <xdr:sp macro="" textlink="">
      <xdr:nvSpPr>
        <xdr:cNvPr id="206" name="Text Box 6">
          <a:extLst>
            <a:ext uri="{FF2B5EF4-FFF2-40B4-BE49-F238E27FC236}">
              <a16:creationId xmlns:a16="http://schemas.microsoft.com/office/drawing/2014/main" xmlns="" id="{00000000-0008-0000-0100-0000C34D0000}"/>
            </a:ext>
          </a:extLst>
        </xdr:cNvPr>
        <xdr:cNvSpPr txBox="1">
          <a:spLocks noChangeArrowheads="1"/>
        </xdr:cNvSpPr>
      </xdr:nvSpPr>
      <xdr:spPr bwMode="auto">
        <a:xfrm>
          <a:off x="3225800" y="1144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152400</xdr:rowOff>
    </xdr:from>
    <xdr:to>
      <xdr:col>4</xdr:col>
      <xdr:colOff>609600</xdr:colOff>
      <xdr:row>14</xdr:row>
      <xdr:rowOff>152400</xdr:rowOff>
    </xdr:to>
    <xdr:sp macro="" textlink="">
      <xdr:nvSpPr>
        <xdr:cNvPr id="207" name="Text Box 10">
          <a:extLst>
            <a:ext uri="{FF2B5EF4-FFF2-40B4-BE49-F238E27FC236}">
              <a16:creationId xmlns:a16="http://schemas.microsoft.com/office/drawing/2014/main" xmlns="" id="{00000000-0008-0000-0100-0000C4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208" name="Text Box 6">
          <a:extLst>
            <a:ext uri="{FF2B5EF4-FFF2-40B4-BE49-F238E27FC236}">
              <a16:creationId xmlns:a16="http://schemas.microsoft.com/office/drawing/2014/main" xmlns="" id="{00000000-0008-0000-0100-0000C5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209" name="Text Box 10">
          <a:extLst>
            <a:ext uri="{FF2B5EF4-FFF2-40B4-BE49-F238E27FC236}">
              <a16:creationId xmlns:a16="http://schemas.microsoft.com/office/drawing/2014/main" xmlns="" id="{00000000-0008-0000-0100-0000C6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210" name="Text Box 6">
          <a:extLst>
            <a:ext uri="{FF2B5EF4-FFF2-40B4-BE49-F238E27FC236}">
              <a16:creationId xmlns:a16="http://schemas.microsoft.com/office/drawing/2014/main" xmlns="" id="{00000000-0008-0000-0100-0000C7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42</xdr:row>
      <xdr:rowOff>0</xdr:rowOff>
    </xdr:from>
    <xdr:to>
      <xdr:col>4</xdr:col>
      <xdr:colOff>609600</xdr:colOff>
      <xdr:row>42</xdr:row>
      <xdr:rowOff>279400</xdr:rowOff>
    </xdr:to>
    <xdr:sp macro="" textlink="">
      <xdr:nvSpPr>
        <xdr:cNvPr id="211" name="Text Box 10">
          <a:extLst>
            <a:ext uri="{FF2B5EF4-FFF2-40B4-BE49-F238E27FC236}">
              <a16:creationId xmlns:a16="http://schemas.microsoft.com/office/drawing/2014/main" xmlns="" id="{00000000-0008-0000-0100-0000C84D0000}"/>
            </a:ext>
          </a:extLst>
        </xdr:cNvPr>
        <xdr:cNvSpPr txBox="1">
          <a:spLocks noChangeArrowheads="1"/>
        </xdr:cNvSpPr>
      </xdr:nvSpPr>
      <xdr:spPr bwMode="auto">
        <a:xfrm>
          <a:off x="3225800" y="141986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152400</xdr:rowOff>
    </xdr:from>
    <xdr:to>
      <xdr:col>4</xdr:col>
      <xdr:colOff>609600</xdr:colOff>
      <xdr:row>14</xdr:row>
      <xdr:rowOff>152400</xdr:rowOff>
    </xdr:to>
    <xdr:sp macro="" textlink="">
      <xdr:nvSpPr>
        <xdr:cNvPr id="212" name="Text Box 6">
          <a:extLst>
            <a:ext uri="{FF2B5EF4-FFF2-40B4-BE49-F238E27FC236}">
              <a16:creationId xmlns:a16="http://schemas.microsoft.com/office/drawing/2014/main" xmlns="" id="{00000000-0008-0000-0100-0000C9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152400</xdr:rowOff>
    </xdr:from>
    <xdr:to>
      <xdr:col>4</xdr:col>
      <xdr:colOff>609600</xdr:colOff>
      <xdr:row>14</xdr:row>
      <xdr:rowOff>152400</xdr:rowOff>
    </xdr:to>
    <xdr:sp macro="" textlink="">
      <xdr:nvSpPr>
        <xdr:cNvPr id="213" name="Text Box 10">
          <a:extLst>
            <a:ext uri="{FF2B5EF4-FFF2-40B4-BE49-F238E27FC236}">
              <a16:creationId xmlns:a16="http://schemas.microsoft.com/office/drawing/2014/main" xmlns="" id="{00000000-0008-0000-0100-0000CA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101600</xdr:rowOff>
    </xdr:from>
    <xdr:to>
      <xdr:col>4</xdr:col>
      <xdr:colOff>609600</xdr:colOff>
      <xdr:row>14</xdr:row>
      <xdr:rowOff>101600</xdr:rowOff>
    </xdr:to>
    <xdr:sp macro="" textlink="">
      <xdr:nvSpPr>
        <xdr:cNvPr id="214" name="Text Box 6">
          <a:extLst>
            <a:ext uri="{FF2B5EF4-FFF2-40B4-BE49-F238E27FC236}">
              <a16:creationId xmlns:a16="http://schemas.microsoft.com/office/drawing/2014/main" xmlns="" id="{00000000-0008-0000-0100-0000CB4D0000}"/>
            </a:ext>
          </a:extLst>
        </xdr:cNvPr>
        <xdr:cNvSpPr txBox="1">
          <a:spLocks noChangeArrowheads="1"/>
        </xdr:cNvSpPr>
      </xdr:nvSpPr>
      <xdr:spPr bwMode="auto">
        <a:xfrm>
          <a:off x="3225800" y="11442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13</xdr:row>
      <xdr:rowOff>152400</xdr:rowOff>
    </xdr:from>
    <xdr:to>
      <xdr:col>4</xdr:col>
      <xdr:colOff>609600</xdr:colOff>
      <xdr:row>14</xdr:row>
      <xdr:rowOff>152400</xdr:rowOff>
    </xdr:to>
    <xdr:sp macro="" textlink="">
      <xdr:nvSpPr>
        <xdr:cNvPr id="215" name="Text Box 10">
          <a:extLst>
            <a:ext uri="{FF2B5EF4-FFF2-40B4-BE49-F238E27FC236}">
              <a16:creationId xmlns:a16="http://schemas.microsoft.com/office/drawing/2014/main" xmlns="" id="{00000000-0008-0000-0100-0000CC4D0000}"/>
            </a:ext>
          </a:extLst>
        </xdr:cNvPr>
        <xdr:cNvSpPr txBox="1">
          <a:spLocks noChangeArrowheads="1"/>
        </xdr:cNvSpPr>
      </xdr:nvSpPr>
      <xdr:spPr bwMode="auto">
        <a:xfrm>
          <a:off x="3225800" y="11493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88900</xdr:rowOff>
    </xdr:to>
    <xdr:sp macro="" textlink="">
      <xdr:nvSpPr>
        <xdr:cNvPr id="216" name="Text Box 6">
          <a:extLst>
            <a:ext uri="{FF2B5EF4-FFF2-40B4-BE49-F238E27FC236}">
              <a16:creationId xmlns:a16="http://schemas.microsoft.com/office/drawing/2014/main" xmlns="" id="{00000000-0008-0000-0100-0000D5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88900</xdr:rowOff>
    </xdr:to>
    <xdr:sp macro="" textlink="">
      <xdr:nvSpPr>
        <xdr:cNvPr id="217" name="Text Box 10">
          <a:extLst>
            <a:ext uri="{FF2B5EF4-FFF2-40B4-BE49-F238E27FC236}">
              <a16:creationId xmlns:a16="http://schemas.microsoft.com/office/drawing/2014/main" xmlns="" id="{00000000-0008-0000-0100-0000D6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88900</xdr:rowOff>
    </xdr:to>
    <xdr:sp macro="" textlink="">
      <xdr:nvSpPr>
        <xdr:cNvPr id="218" name="Text Box 6">
          <a:extLst>
            <a:ext uri="{FF2B5EF4-FFF2-40B4-BE49-F238E27FC236}">
              <a16:creationId xmlns:a16="http://schemas.microsoft.com/office/drawing/2014/main" xmlns="" id="{00000000-0008-0000-0100-0000D7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88900</xdr:rowOff>
    </xdr:to>
    <xdr:sp macro="" textlink="">
      <xdr:nvSpPr>
        <xdr:cNvPr id="219" name="Text Box 10">
          <a:extLst>
            <a:ext uri="{FF2B5EF4-FFF2-40B4-BE49-F238E27FC236}">
              <a16:creationId xmlns:a16="http://schemas.microsoft.com/office/drawing/2014/main" xmlns="" id="{00000000-0008-0000-0100-0000D84D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220" name="Text Box 6">
          <a:extLst>
            <a:ext uri="{FF2B5EF4-FFF2-40B4-BE49-F238E27FC236}">
              <a16:creationId xmlns:a16="http://schemas.microsoft.com/office/drawing/2014/main" xmlns="" id="{00000000-0008-0000-0100-0000D9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44</xdr:row>
      <xdr:rowOff>152400</xdr:rowOff>
    </xdr:from>
    <xdr:to>
      <xdr:col>4</xdr:col>
      <xdr:colOff>609600</xdr:colOff>
      <xdr:row>45</xdr:row>
      <xdr:rowOff>127000</xdr:rowOff>
    </xdr:to>
    <xdr:sp macro="" textlink="">
      <xdr:nvSpPr>
        <xdr:cNvPr id="221" name="Text Box 10">
          <a:extLst>
            <a:ext uri="{FF2B5EF4-FFF2-40B4-BE49-F238E27FC236}">
              <a16:creationId xmlns:a16="http://schemas.microsoft.com/office/drawing/2014/main" xmlns="" id="{00000000-0008-0000-0100-0000DA4D0000}"/>
            </a:ext>
          </a:extLst>
        </xdr:cNvPr>
        <xdr:cNvSpPr txBox="1">
          <a:spLocks noChangeArrowheads="1"/>
        </xdr:cNvSpPr>
      </xdr:nvSpPr>
      <xdr:spPr bwMode="auto">
        <a:xfrm>
          <a:off x="3225800" y="149860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647700</xdr:colOff>
      <xdr:row>43</xdr:row>
      <xdr:rowOff>139700</xdr:rowOff>
    </xdr:from>
    <xdr:to>
      <xdr:col>4</xdr:col>
      <xdr:colOff>647700</xdr:colOff>
      <xdr:row>44</xdr:row>
      <xdr:rowOff>76200</xdr:rowOff>
    </xdr:to>
    <xdr:sp macro="" textlink="">
      <xdr:nvSpPr>
        <xdr:cNvPr id="222" name="Text Box 6">
          <a:extLst>
            <a:ext uri="{FF2B5EF4-FFF2-40B4-BE49-F238E27FC236}">
              <a16:creationId xmlns:a16="http://schemas.microsoft.com/office/drawing/2014/main" xmlns="" id="{00000000-0008-0000-0100-0000F6000000}"/>
            </a:ext>
          </a:extLst>
        </xdr:cNvPr>
        <xdr:cNvSpPr txBox="1">
          <a:spLocks noChangeArrowheads="1"/>
        </xdr:cNvSpPr>
      </xdr:nvSpPr>
      <xdr:spPr bwMode="auto">
        <a:xfrm>
          <a:off x="3263900" y="146558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88900</xdr:rowOff>
    </xdr:to>
    <xdr:sp macro="" textlink="">
      <xdr:nvSpPr>
        <xdr:cNvPr id="223" name="Text Box 10">
          <a:extLst>
            <a:ext uri="{FF2B5EF4-FFF2-40B4-BE49-F238E27FC236}">
              <a16:creationId xmlns:a16="http://schemas.microsoft.com/office/drawing/2014/main" xmlns="" id="{00000000-0008-0000-0100-0000F700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38100</xdr:rowOff>
    </xdr:to>
    <xdr:sp macro="" textlink="">
      <xdr:nvSpPr>
        <xdr:cNvPr id="224" name="Text Box 6">
          <a:extLst>
            <a:ext uri="{FF2B5EF4-FFF2-40B4-BE49-F238E27FC236}">
              <a16:creationId xmlns:a16="http://schemas.microsoft.com/office/drawing/2014/main" xmlns="" id="{00000000-0008-0000-0100-0000F800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88900</xdr:rowOff>
    </xdr:to>
    <xdr:sp macro="" textlink="">
      <xdr:nvSpPr>
        <xdr:cNvPr id="225" name="Text Box 10">
          <a:extLst>
            <a:ext uri="{FF2B5EF4-FFF2-40B4-BE49-F238E27FC236}">
              <a16:creationId xmlns:a16="http://schemas.microsoft.com/office/drawing/2014/main" xmlns="" id="{00000000-0008-0000-0100-0000F900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38100</xdr:rowOff>
    </xdr:to>
    <xdr:sp macro="" textlink="">
      <xdr:nvSpPr>
        <xdr:cNvPr id="226" name="Text Box 6">
          <a:extLst>
            <a:ext uri="{FF2B5EF4-FFF2-40B4-BE49-F238E27FC236}">
              <a16:creationId xmlns:a16="http://schemas.microsoft.com/office/drawing/2014/main" xmlns="" id="{00000000-0008-0000-0100-0000FA00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88900</xdr:rowOff>
    </xdr:to>
    <xdr:sp macro="" textlink="">
      <xdr:nvSpPr>
        <xdr:cNvPr id="227" name="Text Box 10">
          <a:extLst>
            <a:ext uri="{FF2B5EF4-FFF2-40B4-BE49-F238E27FC236}">
              <a16:creationId xmlns:a16="http://schemas.microsoft.com/office/drawing/2014/main" xmlns="" id="{00000000-0008-0000-0100-0000FB00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88900</xdr:rowOff>
    </xdr:to>
    <xdr:sp macro="" textlink="">
      <xdr:nvSpPr>
        <xdr:cNvPr id="228" name="Text Box 6">
          <a:extLst>
            <a:ext uri="{FF2B5EF4-FFF2-40B4-BE49-F238E27FC236}">
              <a16:creationId xmlns:a16="http://schemas.microsoft.com/office/drawing/2014/main" xmlns="" id="{00000000-0008-0000-0100-0000FC00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88900</xdr:rowOff>
    </xdr:to>
    <xdr:sp macro="" textlink="">
      <xdr:nvSpPr>
        <xdr:cNvPr id="229" name="Text Box 10">
          <a:extLst>
            <a:ext uri="{FF2B5EF4-FFF2-40B4-BE49-F238E27FC236}">
              <a16:creationId xmlns:a16="http://schemas.microsoft.com/office/drawing/2014/main" xmlns="" id="{00000000-0008-0000-0100-0000FD00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101600</xdr:rowOff>
    </xdr:from>
    <xdr:to>
      <xdr:col>4</xdr:col>
      <xdr:colOff>609600</xdr:colOff>
      <xdr:row>44</xdr:row>
      <xdr:rowOff>38100</xdr:rowOff>
    </xdr:to>
    <xdr:sp macro="" textlink="">
      <xdr:nvSpPr>
        <xdr:cNvPr id="230" name="Text Box 6">
          <a:extLst>
            <a:ext uri="{FF2B5EF4-FFF2-40B4-BE49-F238E27FC236}">
              <a16:creationId xmlns:a16="http://schemas.microsoft.com/office/drawing/2014/main" xmlns="" id="{00000000-0008-0000-0100-0000FE000000}"/>
            </a:ext>
          </a:extLst>
        </xdr:cNvPr>
        <xdr:cNvSpPr txBox="1">
          <a:spLocks noChangeArrowheads="1"/>
        </xdr:cNvSpPr>
      </xdr:nvSpPr>
      <xdr:spPr bwMode="auto">
        <a:xfrm>
          <a:off x="3225800" y="146177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twoCellAnchor editAs="oneCell">
    <xdr:from>
      <xdr:col>4</xdr:col>
      <xdr:colOff>609600</xdr:colOff>
      <xdr:row>43</xdr:row>
      <xdr:rowOff>152400</xdr:rowOff>
    </xdr:from>
    <xdr:to>
      <xdr:col>4</xdr:col>
      <xdr:colOff>609600</xdr:colOff>
      <xdr:row>44</xdr:row>
      <xdr:rowOff>88900</xdr:rowOff>
    </xdr:to>
    <xdr:sp macro="" textlink="">
      <xdr:nvSpPr>
        <xdr:cNvPr id="231" name="Text Box 10">
          <a:extLst>
            <a:ext uri="{FF2B5EF4-FFF2-40B4-BE49-F238E27FC236}">
              <a16:creationId xmlns:a16="http://schemas.microsoft.com/office/drawing/2014/main" xmlns="" id="{00000000-0008-0000-0100-0000FF000000}"/>
            </a:ext>
          </a:extLst>
        </xdr:cNvPr>
        <xdr:cNvSpPr txBox="1">
          <a:spLocks noChangeArrowheads="1"/>
        </xdr:cNvSpPr>
      </xdr:nvSpPr>
      <xdr:spPr bwMode="auto">
        <a:xfrm>
          <a:off x="3225800" y="14668500"/>
          <a:ext cx="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kumimoji="1"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486;&#12491;&#12473;&#12509;&#12452;&#12531;&#12488;&#12521;&#12531;&#12461;&#12531;&#12464;/H30&#24180;&#24230;&#12486;&#12491;&#12473;&#12509;&#12452;&#12531;&#12488;&#12521;&#12531;&#12461;&#12531;&#12464;/H29&#24180;&#24230;&#12486;&#12491;&#12473;&#12509;&#12452;&#12531;&#12488;&#12521;&#12531;&#12461;&#12531;&#12464;/17.H28Jr&#12486;&#12491;&#12473;&#12509;&#12452;&#12531;&#12488;&#12521;&#12531;&#12461;&#12531;&#12464;2.21&#65288;&#21332;&#20250;&#29992;&#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Volumes/miyazaki%20jr/MIYAZAKI%20JR/&#12486;&#12491;&#12473;&#12509;&#12452;&#12531;&#12488;&#12521;&#12531;&#12461;&#12531;&#12464;/R6&#12521;&#12531;&#12461;&#12531;&#12464;/25Jr&#12509;&#12452;&#12531;&#12488;&#12521;&#12531;&#12461;&#12531;&#12464;0730NEW.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Volumes/miyazaki%20jr/MIYAZAKI%20JR/&#12486;&#12491;&#12473;&#12509;&#12452;&#12531;&#12488;&#12521;&#12531;&#12461;&#12531;&#12464;/R&#65301;&#12521;&#12531;&#12461;&#12531;&#12464;/24Jr&#12509;&#12452;&#12531;&#12488;&#12521;&#12531;&#12461;&#12531;&#12464;040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Volumes/miyazaki%20jr/MIYAZAKI%20JR/&#12486;&#12491;&#12473;&#12509;&#12452;&#12531;&#12488;&#12521;&#12531;&#12461;&#12531;&#12464;/R6&#12521;&#12531;&#12461;&#12531;&#12464;/24Jr&#12509;&#12452;&#12531;&#12488;&#12521;&#12531;&#12461;&#12531;&#12464;&#39640;&#26657;&#29983;&#12471;&#12531;&#12464;&#12523;&#12473;07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小学生男子"/>
      <sheetName val="小学生女子"/>
      <sheetName val="中学生男子"/>
      <sheetName val="中学生女子"/>
      <sheetName val="得点テーブルNEW"/>
      <sheetName val="得点テーブル"/>
      <sheetName val="ランキング規定"/>
    </sheetNames>
    <sheetDataSet>
      <sheetData sheetId="0">
        <row r="2">
          <cell r="C2" t="str">
            <v>小学生男子シングルス（小学生U12基準）　　</v>
          </cell>
          <cell r="H2" t="str">
            <v>２０１７.２.２１現在</v>
          </cell>
          <cell r="BI2" t="str">
            <v xml:space="preserve"> </v>
          </cell>
        </row>
        <row r="3">
          <cell r="H3" t="str">
            <v>４月</v>
          </cell>
          <cell r="J3" t="str">
            <v>※ポイント×0.25</v>
          </cell>
          <cell r="L3" t="str">
            <v>※ポイント×1.25</v>
          </cell>
          <cell r="N3" t="str">
            <v>４月</v>
          </cell>
          <cell r="P3" t="str">
            <v>４月</v>
          </cell>
          <cell r="R3" t="str">
            <v>※ポイント×0.25</v>
          </cell>
          <cell r="T3" t="str">
            <v>※ポイント×1.25</v>
          </cell>
          <cell r="V3" t="str">
            <v>６月</v>
          </cell>
          <cell r="X3" t="str">
            <v>９月</v>
          </cell>
          <cell r="Z3" t="str">
            <v>１１月</v>
          </cell>
          <cell r="AB3" t="str">
            <v>※ポイント×1.25</v>
          </cell>
          <cell r="AD3" t="str">
            <v>１２月</v>
          </cell>
          <cell r="AF3" t="str">
            <v>※ポイント×0.25</v>
          </cell>
          <cell r="AH3" t="str">
            <v>※ポイント×1.25</v>
          </cell>
          <cell r="AJ3" t="str">
            <v>1月</v>
          </cell>
          <cell r="AL3" t="str">
            <v>１月</v>
          </cell>
          <cell r="AN3" t="str">
            <v>２月</v>
          </cell>
          <cell r="AP3" t="str">
            <v>※ポイント×0.25</v>
          </cell>
          <cell r="AR3" t="str">
            <v>３月</v>
          </cell>
          <cell r="AT3" t="str">
            <v>７月</v>
          </cell>
          <cell r="AV3" t="str">
            <v>１月</v>
          </cell>
          <cell r="AX3" t="str">
            <v>※ポイント×0.25</v>
          </cell>
          <cell r="AZ3" t="str">
            <v>２月</v>
          </cell>
          <cell r="BB3" t="str">
            <v>５月</v>
          </cell>
          <cell r="BD3" t="str">
            <v>５月</v>
          </cell>
        </row>
        <row r="4">
          <cell r="B4" t="str">
            <v>番号</v>
          </cell>
          <cell r="C4" t="str">
            <v>順位</v>
          </cell>
          <cell r="D4" t="str">
            <v>氏名</v>
          </cell>
          <cell r="E4" t="str">
            <v>所属</v>
          </cell>
          <cell r="F4" t="str">
            <v>学年</v>
          </cell>
          <cell r="G4" t="str">
            <v>ﾎﾟｲﾝﾄ</v>
          </cell>
          <cell r="H4" t="str">
            <v>南日本Jr(U12)</v>
          </cell>
          <cell r="J4" t="str">
            <v>南日本Jr(U10)＋</v>
          </cell>
          <cell r="L4" t="str">
            <v>南日本Jr(U14)＋</v>
          </cell>
          <cell r="N4" t="str">
            <v>九州ジュニア</v>
          </cell>
          <cell r="P4" t="str">
            <v>県ジュニア</v>
          </cell>
          <cell r="R4" t="str">
            <v>県Jr（４年生）</v>
          </cell>
          <cell r="T4" t="str">
            <v>県Jr（中学）＋</v>
          </cell>
          <cell r="V4" t="str">
            <v>JrリーグNO.1</v>
          </cell>
          <cell r="X4" t="str">
            <v>JrリーグNO.2</v>
          </cell>
          <cell r="Z4" t="str">
            <v>全国選抜Jr</v>
          </cell>
          <cell r="AB4" t="str">
            <v>全国選抜Jr(U14)</v>
          </cell>
          <cell r="AD4" t="str">
            <v>九州Jrサーキット</v>
          </cell>
          <cell r="AF4" t="str">
            <v>九州Jrサ(U10）＋</v>
          </cell>
          <cell r="AH4" t="str">
            <v>九州Jrサ(U14)＋</v>
          </cell>
          <cell r="AJ4" t="str">
            <v>MUFGジュニア</v>
          </cell>
          <cell r="AL4" t="str">
            <v>宮日杯</v>
          </cell>
          <cell r="AN4" t="str">
            <v>全国小学生</v>
          </cell>
          <cell r="AP4" t="str">
            <v>小学生４年生</v>
          </cell>
          <cell r="AR4" t="str">
            <v>JrリーグNO.3</v>
          </cell>
          <cell r="AT4" t="str">
            <v>九州ジュニア本戦</v>
          </cell>
          <cell r="AV4" t="str">
            <v>九州Jrマスターズ</v>
          </cell>
          <cell r="AX4" t="str">
            <v>九州Jrマ（U10)＋</v>
          </cell>
          <cell r="AZ4" t="str">
            <v>全国選抜Jr本戦</v>
          </cell>
          <cell r="BB4" t="str">
            <v>全小（九州）</v>
          </cell>
          <cell r="BD4" t="str">
            <v>全小（本戦）</v>
          </cell>
        </row>
        <row r="5">
          <cell r="G5" t="str">
            <v>合計</v>
          </cell>
          <cell r="H5" t="str">
            <v>戦績</v>
          </cell>
          <cell r="I5" t="str">
            <v>ポイント</v>
          </cell>
          <cell r="J5" t="str">
            <v>戦績</v>
          </cell>
          <cell r="K5" t="str">
            <v>ﾎﾟｲﾝﾄ</v>
          </cell>
          <cell r="L5" t="str">
            <v>戦績</v>
          </cell>
          <cell r="M5" t="str">
            <v>ﾎﾟｲﾝﾄ</v>
          </cell>
          <cell r="N5" t="str">
            <v>戦績</v>
          </cell>
          <cell r="O5" t="str">
            <v>ﾎﾟｲﾝﾄ</v>
          </cell>
          <cell r="P5" t="str">
            <v>戦績</v>
          </cell>
          <cell r="Q5" t="str">
            <v>ﾎﾟｲﾝﾄ</v>
          </cell>
          <cell r="R5" t="str">
            <v>戦績</v>
          </cell>
          <cell r="S5" t="str">
            <v>ﾎﾟｲﾝﾄ</v>
          </cell>
          <cell r="T5" t="str">
            <v>戦績</v>
          </cell>
          <cell r="U5" t="str">
            <v>ﾎﾟｲﾝﾄ</v>
          </cell>
          <cell r="V5" t="str">
            <v>戦績</v>
          </cell>
          <cell r="W5" t="str">
            <v>ﾎﾟｲﾝﾄ</v>
          </cell>
          <cell r="X5" t="str">
            <v>戦績</v>
          </cell>
          <cell r="Y5" t="str">
            <v>ﾎﾟｲﾝﾄ</v>
          </cell>
          <cell r="Z5" t="str">
            <v>戦績</v>
          </cell>
          <cell r="AA5" t="str">
            <v>ﾎﾟｲﾝﾄ</v>
          </cell>
          <cell r="AB5" t="str">
            <v>戦歴</v>
          </cell>
          <cell r="AC5" t="str">
            <v>ﾎﾟｲﾝﾄ</v>
          </cell>
          <cell r="AD5" t="str">
            <v>戦績</v>
          </cell>
          <cell r="AE5" t="str">
            <v>ﾎﾟｲﾝﾄ</v>
          </cell>
          <cell r="AF5" t="str">
            <v>戦績</v>
          </cell>
          <cell r="AG5" t="str">
            <v>ﾎﾟｲﾝﾄ</v>
          </cell>
          <cell r="AH5" t="str">
            <v>戦績</v>
          </cell>
          <cell r="AI5" t="str">
            <v>ﾎﾟｲﾝﾄ</v>
          </cell>
          <cell r="AJ5" t="str">
            <v>戦績</v>
          </cell>
          <cell r="AK5" t="str">
            <v>ﾎﾟｲﾝﾄ</v>
          </cell>
          <cell r="AL5" t="str">
            <v>戦績</v>
          </cell>
          <cell r="AM5" t="str">
            <v>ﾎﾟｲﾝﾄ</v>
          </cell>
          <cell r="AN5" t="str">
            <v>戦績</v>
          </cell>
          <cell r="AO5" t="str">
            <v>ﾎﾟｲﾝﾄ</v>
          </cell>
          <cell r="AP5" t="str">
            <v>戦績</v>
          </cell>
          <cell r="AQ5" t="str">
            <v>ﾎﾟｲﾝﾄ</v>
          </cell>
          <cell r="AR5" t="str">
            <v>戦績</v>
          </cell>
          <cell r="AS5" t="str">
            <v>ﾎﾟｲﾝﾄ</v>
          </cell>
          <cell r="AT5" t="str">
            <v>戦績</v>
          </cell>
          <cell r="AU5" t="str">
            <v>ﾎﾟｲﾝﾄ</v>
          </cell>
          <cell r="AV5" t="str">
            <v>戦績</v>
          </cell>
          <cell r="AW5" t="str">
            <v>ﾎﾟｲﾝﾄ</v>
          </cell>
          <cell r="AX5" t="str">
            <v>戦績</v>
          </cell>
          <cell r="AY5" t="str">
            <v>ﾎﾟｲﾝﾄ</v>
          </cell>
          <cell r="AZ5" t="str">
            <v>戦績</v>
          </cell>
          <cell r="BA5" t="str">
            <v>ﾎﾟｲﾝﾄ</v>
          </cell>
          <cell r="BB5" t="str">
            <v>戦績</v>
          </cell>
          <cell r="BC5" t="str">
            <v>ﾎﾟｲﾝﾄ</v>
          </cell>
          <cell r="BD5" t="str">
            <v>戦績</v>
          </cell>
          <cell r="BE5" t="str">
            <v>ﾎﾟｲﾝﾄ</v>
          </cell>
        </row>
      </sheetData>
      <sheetData sheetId="1"/>
      <sheetData sheetId="2"/>
      <sheetData sheetId="3"/>
      <sheetData sheetId="4">
        <row r="16">
          <cell r="B16">
            <v>1</v>
          </cell>
          <cell r="C16">
            <v>180</v>
          </cell>
          <cell r="D16">
            <v>200</v>
          </cell>
          <cell r="E16">
            <v>160</v>
          </cell>
          <cell r="F16">
            <v>160</v>
          </cell>
          <cell r="G16">
            <v>160</v>
          </cell>
        </row>
        <row r="17">
          <cell r="B17">
            <v>2</v>
          </cell>
          <cell r="C17">
            <v>135</v>
          </cell>
          <cell r="D17">
            <v>150</v>
          </cell>
          <cell r="E17">
            <v>120</v>
          </cell>
          <cell r="F17">
            <v>120</v>
          </cell>
          <cell r="G17">
            <v>120</v>
          </cell>
        </row>
        <row r="18">
          <cell r="B18">
            <v>3</v>
          </cell>
          <cell r="C18">
            <v>100</v>
          </cell>
          <cell r="D18">
            <v>110</v>
          </cell>
          <cell r="E18">
            <v>80</v>
          </cell>
          <cell r="F18">
            <v>90</v>
          </cell>
          <cell r="G18">
            <v>80</v>
          </cell>
        </row>
        <row r="19">
          <cell r="B19">
            <v>4</v>
          </cell>
          <cell r="C19">
            <v>80</v>
          </cell>
          <cell r="D19">
            <v>90</v>
          </cell>
          <cell r="E19">
            <v>80</v>
          </cell>
          <cell r="F19">
            <v>70</v>
          </cell>
          <cell r="G19">
            <v>80</v>
          </cell>
        </row>
        <row r="20">
          <cell r="B20">
            <v>5</v>
          </cell>
          <cell r="C20">
            <v>45</v>
          </cell>
          <cell r="D20">
            <v>70</v>
          </cell>
          <cell r="E20">
            <v>40</v>
          </cell>
          <cell r="F20">
            <v>45</v>
          </cell>
          <cell r="G20">
            <v>40</v>
          </cell>
        </row>
        <row r="21">
          <cell r="B21">
            <v>6</v>
          </cell>
          <cell r="C21">
            <v>45</v>
          </cell>
          <cell r="D21">
            <v>60</v>
          </cell>
          <cell r="E21">
            <v>40</v>
          </cell>
          <cell r="F21">
            <v>40</v>
          </cell>
          <cell r="G21">
            <v>40</v>
          </cell>
        </row>
        <row r="22">
          <cell r="B22">
            <v>7</v>
          </cell>
          <cell r="C22">
            <v>45</v>
          </cell>
          <cell r="D22">
            <v>50</v>
          </cell>
          <cell r="E22">
            <v>40</v>
          </cell>
          <cell r="F22">
            <v>35</v>
          </cell>
          <cell r="G22">
            <v>40</v>
          </cell>
        </row>
        <row r="23">
          <cell r="B23">
            <v>8</v>
          </cell>
          <cell r="C23">
            <v>45</v>
          </cell>
          <cell r="D23">
            <v>45</v>
          </cell>
          <cell r="E23">
            <v>40</v>
          </cell>
          <cell r="F23">
            <v>30</v>
          </cell>
          <cell r="G23">
            <v>40</v>
          </cell>
        </row>
        <row r="24">
          <cell r="B24">
            <v>9</v>
          </cell>
          <cell r="C24">
            <v>27</v>
          </cell>
          <cell r="D24">
            <v>30</v>
          </cell>
          <cell r="E24">
            <v>24</v>
          </cell>
          <cell r="F24">
            <v>24</v>
          </cell>
          <cell r="G24">
            <v>24</v>
          </cell>
        </row>
        <row r="25">
          <cell r="B25">
            <v>10</v>
          </cell>
          <cell r="C25">
            <v>27</v>
          </cell>
          <cell r="D25">
            <v>30</v>
          </cell>
          <cell r="E25">
            <v>24</v>
          </cell>
          <cell r="F25">
            <v>24</v>
          </cell>
          <cell r="G25">
            <v>24</v>
          </cell>
        </row>
        <row r="26">
          <cell r="B26">
            <v>11</v>
          </cell>
          <cell r="C26">
            <v>27</v>
          </cell>
          <cell r="D26">
            <v>30</v>
          </cell>
          <cell r="E26">
            <v>24</v>
          </cell>
          <cell r="F26">
            <v>24</v>
          </cell>
          <cell r="G26">
            <v>24</v>
          </cell>
        </row>
        <row r="27">
          <cell r="B27">
            <v>12</v>
          </cell>
          <cell r="C27">
            <v>27</v>
          </cell>
          <cell r="D27">
            <v>30</v>
          </cell>
          <cell r="E27">
            <v>24</v>
          </cell>
          <cell r="F27">
            <v>24</v>
          </cell>
          <cell r="G27">
            <v>24</v>
          </cell>
        </row>
        <row r="28">
          <cell r="B28">
            <v>16</v>
          </cell>
          <cell r="C28">
            <v>27</v>
          </cell>
          <cell r="D28">
            <v>30</v>
          </cell>
          <cell r="E28">
            <v>24</v>
          </cell>
          <cell r="F28">
            <v>24</v>
          </cell>
          <cell r="G28">
            <v>24</v>
          </cell>
        </row>
        <row r="29">
          <cell r="B29">
            <v>32</v>
          </cell>
          <cell r="C29">
            <v>18</v>
          </cell>
          <cell r="D29">
            <v>20</v>
          </cell>
          <cell r="E29">
            <v>16</v>
          </cell>
          <cell r="F29">
            <v>16</v>
          </cell>
          <cell r="G29">
            <v>16</v>
          </cell>
        </row>
        <row r="30">
          <cell r="B30">
            <v>64</v>
          </cell>
          <cell r="E30">
            <v>8</v>
          </cell>
          <cell r="F30">
            <v>8</v>
          </cell>
        </row>
        <row r="31">
          <cell r="B31" t="str">
            <v>S</v>
          </cell>
          <cell r="C31">
            <v>0</v>
          </cell>
          <cell r="D31">
            <v>0</v>
          </cell>
          <cell r="E31">
            <v>0</v>
          </cell>
          <cell r="F31">
            <v>0</v>
          </cell>
          <cell r="G31">
            <v>0</v>
          </cell>
        </row>
        <row r="32">
          <cell r="B32" t="str">
            <v>B1</v>
          </cell>
          <cell r="C32">
            <v>0</v>
          </cell>
          <cell r="D32">
            <v>0</v>
          </cell>
          <cell r="E32">
            <v>0</v>
          </cell>
          <cell r="F32">
            <v>0</v>
          </cell>
          <cell r="G32">
            <v>24</v>
          </cell>
        </row>
        <row r="33">
          <cell r="B33" t="str">
            <v>B2</v>
          </cell>
          <cell r="C33">
            <v>0</v>
          </cell>
          <cell r="D33">
            <v>0</v>
          </cell>
          <cell r="E33">
            <v>0</v>
          </cell>
          <cell r="F33">
            <v>0</v>
          </cell>
          <cell r="G33">
            <v>20</v>
          </cell>
        </row>
        <row r="34">
          <cell r="B34" t="str">
            <v>B3</v>
          </cell>
          <cell r="C34">
            <v>0</v>
          </cell>
          <cell r="D34">
            <v>0</v>
          </cell>
          <cell r="E34">
            <v>0</v>
          </cell>
          <cell r="F34">
            <v>0</v>
          </cell>
          <cell r="G34">
            <v>15</v>
          </cell>
        </row>
        <row r="35">
          <cell r="B35" t="str">
            <v>B4</v>
          </cell>
          <cell r="C35">
            <v>0</v>
          </cell>
          <cell r="D35">
            <v>0</v>
          </cell>
          <cell r="E35">
            <v>0</v>
          </cell>
          <cell r="F35">
            <v>0</v>
          </cell>
          <cell r="G35">
            <v>15</v>
          </cell>
        </row>
        <row r="36">
          <cell r="B36" t="str">
            <v>B8</v>
          </cell>
          <cell r="C36">
            <v>0</v>
          </cell>
          <cell r="D36">
            <v>0</v>
          </cell>
          <cell r="E36">
            <v>0</v>
          </cell>
          <cell r="F36">
            <v>0</v>
          </cell>
          <cell r="G36">
            <v>8</v>
          </cell>
        </row>
        <row r="37">
          <cell r="B37" t="str">
            <v>C1</v>
          </cell>
          <cell r="C37">
            <v>0</v>
          </cell>
          <cell r="D37">
            <v>0</v>
          </cell>
          <cell r="E37">
            <v>0</v>
          </cell>
          <cell r="F37">
            <v>0</v>
          </cell>
          <cell r="G37">
            <v>12</v>
          </cell>
        </row>
        <row r="38">
          <cell r="B38" t="str">
            <v>C2</v>
          </cell>
          <cell r="C38">
            <v>0</v>
          </cell>
          <cell r="D38">
            <v>0</v>
          </cell>
          <cell r="E38">
            <v>0</v>
          </cell>
          <cell r="F38">
            <v>0</v>
          </cell>
          <cell r="G38">
            <v>8</v>
          </cell>
        </row>
        <row r="39">
          <cell r="B39" t="str">
            <v>C3</v>
          </cell>
          <cell r="C39">
            <v>0</v>
          </cell>
          <cell r="D39">
            <v>0</v>
          </cell>
          <cell r="E39">
            <v>0</v>
          </cell>
          <cell r="F39">
            <v>0</v>
          </cell>
          <cell r="G39">
            <v>6</v>
          </cell>
        </row>
        <row r="40">
          <cell r="B40" t="str">
            <v>C4</v>
          </cell>
          <cell r="C40">
            <v>0</v>
          </cell>
          <cell r="D40">
            <v>0</v>
          </cell>
          <cell r="E40">
            <v>0</v>
          </cell>
          <cell r="F40">
            <v>0</v>
          </cell>
          <cell r="G40">
            <v>6</v>
          </cell>
        </row>
        <row r="41">
          <cell r="B41" t="str">
            <v>C8</v>
          </cell>
          <cell r="C41">
            <v>0</v>
          </cell>
          <cell r="D41">
            <v>0</v>
          </cell>
          <cell r="E41">
            <v>0</v>
          </cell>
          <cell r="F41">
            <v>0</v>
          </cell>
          <cell r="G41">
            <v>3</v>
          </cell>
        </row>
        <row r="42">
          <cell r="B42" t="str">
            <v>D1</v>
          </cell>
          <cell r="C42">
            <v>0</v>
          </cell>
          <cell r="D42">
            <v>0</v>
          </cell>
          <cell r="E42">
            <v>0</v>
          </cell>
          <cell r="F42">
            <v>0</v>
          </cell>
          <cell r="G42">
            <v>6</v>
          </cell>
        </row>
        <row r="43">
          <cell r="B43" t="str">
            <v>D2</v>
          </cell>
          <cell r="C43">
            <v>0</v>
          </cell>
          <cell r="D43">
            <v>0</v>
          </cell>
          <cell r="E43">
            <v>0</v>
          </cell>
          <cell r="F43">
            <v>0</v>
          </cell>
          <cell r="G43">
            <v>4</v>
          </cell>
        </row>
        <row r="44">
          <cell r="B44" t="str">
            <v>D3</v>
          </cell>
          <cell r="C44">
            <v>0</v>
          </cell>
          <cell r="D44">
            <v>0</v>
          </cell>
          <cell r="E44">
            <v>0</v>
          </cell>
          <cell r="F44">
            <v>0</v>
          </cell>
          <cell r="G44">
            <v>3</v>
          </cell>
        </row>
        <row r="45">
          <cell r="B45" t="str">
            <v>D4</v>
          </cell>
          <cell r="C45">
            <v>0</v>
          </cell>
          <cell r="D45">
            <v>0</v>
          </cell>
          <cell r="E45">
            <v>0</v>
          </cell>
          <cell r="F45">
            <v>0</v>
          </cell>
          <cell r="G45">
            <v>3</v>
          </cell>
        </row>
        <row r="46">
          <cell r="B46" t="str">
            <v>D8</v>
          </cell>
          <cell r="C46">
            <v>0</v>
          </cell>
          <cell r="D46">
            <v>0</v>
          </cell>
          <cell r="E46">
            <v>0</v>
          </cell>
          <cell r="F46">
            <v>0</v>
          </cell>
          <cell r="G46">
            <v>2</v>
          </cell>
        </row>
        <row r="47">
          <cell r="B47" t="str">
            <v>E1</v>
          </cell>
          <cell r="C47">
            <v>0</v>
          </cell>
          <cell r="D47">
            <v>0</v>
          </cell>
          <cell r="E47">
            <v>0</v>
          </cell>
          <cell r="F47">
            <v>0</v>
          </cell>
          <cell r="G47">
            <v>4</v>
          </cell>
        </row>
        <row r="48">
          <cell r="B48" t="str">
            <v>E2</v>
          </cell>
          <cell r="C48">
            <v>0</v>
          </cell>
          <cell r="D48">
            <v>0</v>
          </cell>
          <cell r="E48">
            <v>0</v>
          </cell>
          <cell r="F48">
            <v>0</v>
          </cell>
          <cell r="G48">
            <v>3</v>
          </cell>
        </row>
        <row r="49">
          <cell r="B49" t="str">
            <v>E3</v>
          </cell>
          <cell r="C49">
            <v>0</v>
          </cell>
          <cell r="D49">
            <v>0</v>
          </cell>
          <cell r="E49">
            <v>0</v>
          </cell>
          <cell r="F49">
            <v>0</v>
          </cell>
          <cell r="G49">
            <v>2</v>
          </cell>
        </row>
        <row r="50">
          <cell r="B50" t="str">
            <v>E4</v>
          </cell>
          <cell r="C50">
            <v>0</v>
          </cell>
          <cell r="D50">
            <v>0</v>
          </cell>
          <cell r="E50">
            <v>0</v>
          </cell>
          <cell r="F50">
            <v>0</v>
          </cell>
          <cell r="G50">
            <v>2</v>
          </cell>
        </row>
        <row r="51">
          <cell r="B51" t="str">
            <v>E8</v>
          </cell>
          <cell r="C51">
            <v>0</v>
          </cell>
          <cell r="D51">
            <v>0</v>
          </cell>
          <cell r="E51">
            <v>0</v>
          </cell>
          <cell r="F51">
            <v>0</v>
          </cell>
          <cell r="G51">
            <v>1</v>
          </cell>
        </row>
        <row r="52">
          <cell r="B52" t="str">
            <v>F1</v>
          </cell>
          <cell r="C52">
            <v>0</v>
          </cell>
          <cell r="D52">
            <v>0</v>
          </cell>
          <cell r="E52">
            <v>0</v>
          </cell>
          <cell r="F52">
            <v>0</v>
          </cell>
          <cell r="G52">
            <v>5</v>
          </cell>
        </row>
        <row r="53">
          <cell r="B53" t="str">
            <v>F2</v>
          </cell>
          <cell r="C53">
            <v>0</v>
          </cell>
          <cell r="D53">
            <v>0</v>
          </cell>
          <cell r="E53">
            <v>0</v>
          </cell>
          <cell r="F53">
            <v>0</v>
          </cell>
          <cell r="G53">
            <v>4</v>
          </cell>
        </row>
        <row r="54">
          <cell r="B54" t="str">
            <v>F3</v>
          </cell>
          <cell r="C54">
            <v>0</v>
          </cell>
          <cell r="D54">
            <v>0</v>
          </cell>
          <cell r="E54">
            <v>0</v>
          </cell>
          <cell r="F54">
            <v>0</v>
          </cell>
          <cell r="G54">
            <v>3</v>
          </cell>
        </row>
        <row r="55">
          <cell r="B55" t="str">
            <v>F4</v>
          </cell>
          <cell r="C55">
            <v>0</v>
          </cell>
          <cell r="D55">
            <v>0</v>
          </cell>
          <cell r="E55">
            <v>0</v>
          </cell>
          <cell r="F55">
            <v>0</v>
          </cell>
          <cell r="G55">
            <v>3</v>
          </cell>
        </row>
        <row r="56">
          <cell r="B56" t="str">
            <v>F8</v>
          </cell>
          <cell r="C56">
            <v>0</v>
          </cell>
          <cell r="D56">
            <v>0</v>
          </cell>
          <cell r="E56">
            <v>0</v>
          </cell>
          <cell r="F56">
            <v>0</v>
          </cell>
          <cell r="G56">
            <v>2</v>
          </cell>
        </row>
        <row r="57">
          <cell r="B57" t="str">
            <v>G1</v>
          </cell>
          <cell r="C57">
            <v>0</v>
          </cell>
          <cell r="D57">
            <v>0</v>
          </cell>
          <cell r="E57">
            <v>0</v>
          </cell>
          <cell r="F57">
            <v>0</v>
          </cell>
          <cell r="G57">
            <v>4</v>
          </cell>
        </row>
        <row r="58">
          <cell r="B58" t="str">
            <v>G2</v>
          </cell>
          <cell r="C58">
            <v>0</v>
          </cell>
          <cell r="D58">
            <v>0</v>
          </cell>
          <cell r="E58">
            <v>0</v>
          </cell>
          <cell r="F58">
            <v>0</v>
          </cell>
          <cell r="G58">
            <v>3</v>
          </cell>
        </row>
        <row r="59">
          <cell r="B59" t="str">
            <v>G3</v>
          </cell>
          <cell r="C59">
            <v>0</v>
          </cell>
          <cell r="D59">
            <v>0</v>
          </cell>
          <cell r="E59">
            <v>0</v>
          </cell>
          <cell r="F59">
            <v>0</v>
          </cell>
          <cell r="G59">
            <v>2</v>
          </cell>
        </row>
        <row r="60">
          <cell r="B60" t="str">
            <v>G4</v>
          </cell>
          <cell r="C60">
            <v>0</v>
          </cell>
          <cell r="D60">
            <v>0</v>
          </cell>
          <cell r="E60">
            <v>0</v>
          </cell>
          <cell r="F60">
            <v>0</v>
          </cell>
          <cell r="G60">
            <v>2</v>
          </cell>
        </row>
        <row r="61">
          <cell r="B61" t="str">
            <v>G8</v>
          </cell>
          <cell r="C61">
            <v>0</v>
          </cell>
          <cell r="D61">
            <v>0</v>
          </cell>
          <cell r="E61">
            <v>0</v>
          </cell>
          <cell r="F61">
            <v>0</v>
          </cell>
          <cell r="G61">
            <v>1</v>
          </cell>
        </row>
      </sheetData>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10.12歳以下男子"/>
      <sheetName val="１４.16歳以下男子"/>
      <sheetName val="18歳以下男子"/>
      <sheetName val="１０.12歳以下女子"/>
      <sheetName val="１４.16歳以下女子"/>
      <sheetName val="18歳以下女子"/>
      <sheetName val="得点テーブルNEW"/>
      <sheetName val="ランキング規定"/>
    </sheetNames>
    <sheetDataSet>
      <sheetData sheetId="0" refreshError="1"/>
      <sheetData sheetId="1" refreshError="1"/>
      <sheetData sheetId="2" refreshError="1"/>
      <sheetData sheetId="3" refreshError="1"/>
      <sheetData sheetId="4" refreshError="1"/>
      <sheetData sheetId="5" refreshError="1"/>
      <sheetData sheetId="6">
        <row r="14">
          <cell r="B14" t="str">
            <v>A1</v>
          </cell>
          <cell r="C14" t="str">
            <v>U18</v>
          </cell>
          <cell r="D14">
            <v>1</v>
          </cell>
          <cell r="E14">
            <v>512</v>
          </cell>
          <cell r="G14" t="str">
            <v>AA1</v>
          </cell>
          <cell r="H14" t="str">
            <v>U18</v>
          </cell>
          <cell r="I14">
            <v>1</v>
          </cell>
          <cell r="J14">
            <v>256</v>
          </cell>
          <cell r="K14">
            <v>2</v>
          </cell>
        </row>
        <row r="15">
          <cell r="B15" t="str">
            <v>該A1</v>
          </cell>
          <cell r="C15" t="str">
            <v>U18</v>
          </cell>
          <cell r="E15">
            <v>512</v>
          </cell>
        </row>
        <row r="16">
          <cell r="B16" t="str">
            <v>A2</v>
          </cell>
          <cell r="C16" t="str">
            <v>U18</v>
          </cell>
          <cell r="D16">
            <v>2</v>
          </cell>
          <cell r="E16">
            <v>368</v>
          </cell>
          <cell r="G16" t="str">
            <v>AA2</v>
          </cell>
          <cell r="H16" t="str">
            <v>U18</v>
          </cell>
          <cell r="I16">
            <v>2</v>
          </cell>
          <cell r="J16">
            <v>184</v>
          </cell>
          <cell r="K16">
            <v>1.44</v>
          </cell>
        </row>
        <row r="17">
          <cell r="B17" t="str">
            <v>該A2</v>
          </cell>
          <cell r="C17" t="str">
            <v>U18</v>
          </cell>
          <cell r="D17">
            <v>2</v>
          </cell>
          <cell r="E17">
            <v>368</v>
          </cell>
        </row>
        <row r="18">
          <cell r="B18" t="str">
            <v>A3</v>
          </cell>
          <cell r="C18" t="str">
            <v>U18</v>
          </cell>
          <cell r="D18">
            <v>3</v>
          </cell>
          <cell r="E18">
            <v>281</v>
          </cell>
          <cell r="K18">
            <v>1</v>
          </cell>
        </row>
        <row r="19">
          <cell r="B19" t="str">
            <v>A4</v>
          </cell>
          <cell r="C19" t="str">
            <v>U18</v>
          </cell>
          <cell r="D19">
            <v>4</v>
          </cell>
          <cell r="E19">
            <v>256</v>
          </cell>
          <cell r="G19" t="str">
            <v>AA4</v>
          </cell>
          <cell r="H19" t="str">
            <v>U18</v>
          </cell>
          <cell r="I19" t="str">
            <v>BEST4</v>
          </cell>
          <cell r="J19">
            <v>128</v>
          </cell>
          <cell r="K19">
            <v>0.6</v>
          </cell>
        </row>
        <row r="20">
          <cell r="B20" t="str">
            <v>A5</v>
          </cell>
          <cell r="C20" t="str">
            <v>U18</v>
          </cell>
          <cell r="D20">
            <v>5</v>
          </cell>
          <cell r="E20">
            <v>184</v>
          </cell>
          <cell r="K20">
            <v>0.4</v>
          </cell>
        </row>
        <row r="21">
          <cell r="B21" t="str">
            <v>A6</v>
          </cell>
          <cell r="C21" t="str">
            <v>U18</v>
          </cell>
          <cell r="D21">
            <v>6</v>
          </cell>
          <cell r="E21">
            <v>174</v>
          </cell>
          <cell r="K21">
            <v>0.2</v>
          </cell>
        </row>
        <row r="22">
          <cell r="B22" t="str">
            <v>A7</v>
          </cell>
          <cell r="C22" t="str">
            <v>U18</v>
          </cell>
          <cell r="D22">
            <v>7</v>
          </cell>
          <cell r="E22">
            <v>164</v>
          </cell>
        </row>
        <row r="23">
          <cell r="B23" t="str">
            <v>A8</v>
          </cell>
          <cell r="C23" t="str">
            <v>U18</v>
          </cell>
          <cell r="D23">
            <v>8</v>
          </cell>
          <cell r="E23">
            <v>154</v>
          </cell>
          <cell r="G23" t="str">
            <v>AA8</v>
          </cell>
          <cell r="H23" t="str">
            <v>U18</v>
          </cell>
          <cell r="I23" t="str">
            <v>BEST8</v>
          </cell>
          <cell r="J23">
            <v>76</v>
          </cell>
        </row>
        <row r="24">
          <cell r="B24" t="str">
            <v>A16</v>
          </cell>
          <cell r="C24" t="str">
            <v>U18</v>
          </cell>
          <cell r="D24" t="str">
            <v>BEST16</v>
          </cell>
          <cell r="E24">
            <v>102</v>
          </cell>
          <cell r="G24" t="str">
            <v>AA16</v>
          </cell>
          <cell r="H24" t="str">
            <v>U18</v>
          </cell>
          <cell r="I24" t="str">
            <v>BEST16</v>
          </cell>
          <cell r="J24">
            <v>50</v>
          </cell>
        </row>
        <row r="25">
          <cell r="B25" t="str">
            <v>A32</v>
          </cell>
          <cell r="C25" t="str">
            <v>U18</v>
          </cell>
          <cell r="D25" t="str">
            <v>BEST32</v>
          </cell>
          <cell r="E25">
            <v>51</v>
          </cell>
          <cell r="G25" t="str">
            <v>AA32</v>
          </cell>
          <cell r="H25" t="str">
            <v>U18</v>
          </cell>
          <cell r="I25" t="str">
            <v>BEST32</v>
          </cell>
          <cell r="J25">
            <v>26</v>
          </cell>
        </row>
        <row r="26">
          <cell r="B26" t="str">
            <v>A64</v>
          </cell>
          <cell r="C26" t="str">
            <v>U18</v>
          </cell>
          <cell r="D26" t="str">
            <v>BEST64</v>
          </cell>
          <cell r="E26">
            <v>26</v>
          </cell>
        </row>
        <row r="27">
          <cell r="B27" t="str">
            <v>B1</v>
          </cell>
          <cell r="C27" t="str">
            <v>U16</v>
          </cell>
          <cell r="D27">
            <v>1</v>
          </cell>
          <cell r="E27">
            <v>256</v>
          </cell>
          <cell r="G27" t="str">
            <v>BB1</v>
          </cell>
          <cell r="H27" t="str">
            <v>U16</v>
          </cell>
          <cell r="I27">
            <v>1</v>
          </cell>
          <cell r="J27">
            <v>128</v>
          </cell>
        </row>
        <row r="28">
          <cell r="B28" t="str">
            <v>該B1</v>
          </cell>
          <cell r="C28" t="str">
            <v>U16</v>
          </cell>
          <cell r="E28">
            <v>256</v>
          </cell>
        </row>
        <row r="29">
          <cell r="B29" t="str">
            <v>B2</v>
          </cell>
          <cell r="C29" t="str">
            <v>U16</v>
          </cell>
          <cell r="D29">
            <v>2</v>
          </cell>
          <cell r="E29">
            <v>184</v>
          </cell>
          <cell r="G29" t="str">
            <v>BB2</v>
          </cell>
          <cell r="H29" t="str">
            <v>U16</v>
          </cell>
          <cell r="I29">
            <v>2</v>
          </cell>
          <cell r="J29">
            <v>92</v>
          </cell>
        </row>
        <row r="30">
          <cell r="B30" t="str">
            <v>該B2</v>
          </cell>
          <cell r="C30" t="str">
            <v>U16</v>
          </cell>
          <cell r="E30">
            <v>184</v>
          </cell>
        </row>
        <row r="31">
          <cell r="B31" t="str">
            <v>B3</v>
          </cell>
          <cell r="C31" t="str">
            <v>U16</v>
          </cell>
          <cell r="D31">
            <v>3</v>
          </cell>
          <cell r="E31">
            <v>140</v>
          </cell>
        </row>
        <row r="32">
          <cell r="B32" t="str">
            <v>B4</v>
          </cell>
          <cell r="C32" t="str">
            <v>U16</v>
          </cell>
          <cell r="D32">
            <v>4</v>
          </cell>
          <cell r="E32">
            <v>128</v>
          </cell>
          <cell r="G32" t="str">
            <v>BB4</v>
          </cell>
          <cell r="H32" t="str">
            <v>U16</v>
          </cell>
          <cell r="I32" t="str">
            <v>BEST4</v>
          </cell>
          <cell r="J32">
            <v>64</v>
          </cell>
        </row>
        <row r="33">
          <cell r="B33" t="str">
            <v>B5</v>
          </cell>
          <cell r="C33" t="str">
            <v>U16</v>
          </cell>
          <cell r="D33">
            <v>5</v>
          </cell>
          <cell r="E33">
            <v>94</v>
          </cell>
        </row>
        <row r="34">
          <cell r="B34" t="str">
            <v>B6</v>
          </cell>
          <cell r="C34" t="str">
            <v>U16</v>
          </cell>
          <cell r="D34">
            <v>6</v>
          </cell>
          <cell r="E34">
            <v>88</v>
          </cell>
        </row>
        <row r="35">
          <cell r="B35" t="str">
            <v>B7</v>
          </cell>
          <cell r="C35" t="str">
            <v>U16</v>
          </cell>
          <cell r="D35">
            <v>7</v>
          </cell>
          <cell r="E35">
            <v>82</v>
          </cell>
        </row>
        <row r="36">
          <cell r="B36" t="str">
            <v>B8</v>
          </cell>
          <cell r="C36" t="str">
            <v>U16</v>
          </cell>
          <cell r="D36">
            <v>8</v>
          </cell>
          <cell r="E36">
            <v>76</v>
          </cell>
          <cell r="G36" t="str">
            <v>BB8</v>
          </cell>
          <cell r="H36" t="str">
            <v>U16</v>
          </cell>
          <cell r="I36" t="str">
            <v>BEST8</v>
          </cell>
          <cell r="J36">
            <v>38</v>
          </cell>
        </row>
        <row r="37">
          <cell r="B37" t="str">
            <v>B16</v>
          </cell>
          <cell r="C37" t="str">
            <v>U16</v>
          </cell>
          <cell r="D37" t="str">
            <v>BEST16</v>
          </cell>
          <cell r="E37">
            <v>51</v>
          </cell>
          <cell r="G37" t="str">
            <v>BB16</v>
          </cell>
          <cell r="H37" t="str">
            <v>U16</v>
          </cell>
          <cell r="I37" t="str">
            <v>BEST16</v>
          </cell>
          <cell r="J37">
            <v>26</v>
          </cell>
        </row>
        <row r="38">
          <cell r="B38" t="str">
            <v>B32</v>
          </cell>
          <cell r="C38" t="str">
            <v>U16</v>
          </cell>
          <cell r="D38" t="str">
            <v>BEST32</v>
          </cell>
          <cell r="E38">
            <v>26</v>
          </cell>
          <cell r="G38" t="str">
            <v>BB32</v>
          </cell>
          <cell r="H38" t="str">
            <v>U16</v>
          </cell>
          <cell r="I38" t="str">
            <v>BEST32</v>
          </cell>
          <cell r="J38">
            <v>13</v>
          </cell>
        </row>
        <row r="39">
          <cell r="B39" t="str">
            <v>C1</v>
          </cell>
          <cell r="C39" t="str">
            <v>U14</v>
          </cell>
          <cell r="D39">
            <v>1</v>
          </cell>
          <cell r="E39">
            <v>128</v>
          </cell>
          <cell r="G39" t="str">
            <v>CC1</v>
          </cell>
          <cell r="H39" t="str">
            <v>U14</v>
          </cell>
          <cell r="I39">
            <v>1</v>
          </cell>
          <cell r="J39">
            <v>64</v>
          </cell>
        </row>
        <row r="40">
          <cell r="B40" t="str">
            <v>該C1</v>
          </cell>
          <cell r="C40" t="str">
            <v>U14</v>
          </cell>
          <cell r="E40">
            <v>128</v>
          </cell>
        </row>
        <row r="41">
          <cell r="B41" t="str">
            <v>C2</v>
          </cell>
          <cell r="C41" t="str">
            <v>U14</v>
          </cell>
          <cell r="D41">
            <v>2</v>
          </cell>
          <cell r="E41">
            <v>92</v>
          </cell>
          <cell r="G41" t="str">
            <v>CC2</v>
          </cell>
          <cell r="H41" t="str">
            <v>U14</v>
          </cell>
          <cell r="I41">
            <v>2</v>
          </cell>
          <cell r="J41">
            <v>46</v>
          </cell>
        </row>
        <row r="42">
          <cell r="B42" t="str">
            <v>該C2</v>
          </cell>
          <cell r="C42" t="str">
            <v>U14</v>
          </cell>
          <cell r="E42">
            <v>92</v>
          </cell>
        </row>
        <row r="43">
          <cell r="B43" t="str">
            <v>C3</v>
          </cell>
          <cell r="C43" t="str">
            <v>U14</v>
          </cell>
          <cell r="D43">
            <v>3</v>
          </cell>
          <cell r="E43">
            <v>70</v>
          </cell>
          <cell r="G43" t="str">
            <v>CC3</v>
          </cell>
          <cell r="H43" t="str">
            <v>U14</v>
          </cell>
          <cell r="I43">
            <v>3</v>
          </cell>
          <cell r="J43">
            <v>35</v>
          </cell>
        </row>
        <row r="44">
          <cell r="B44" t="str">
            <v>C4</v>
          </cell>
          <cell r="C44" t="str">
            <v>U14</v>
          </cell>
          <cell r="D44">
            <v>4</v>
          </cell>
          <cell r="E44">
            <v>64</v>
          </cell>
          <cell r="G44" t="str">
            <v>CC4</v>
          </cell>
          <cell r="H44" t="str">
            <v>U14</v>
          </cell>
          <cell r="I44">
            <v>4</v>
          </cell>
          <cell r="J44">
            <v>32</v>
          </cell>
        </row>
        <row r="45">
          <cell r="B45" t="str">
            <v>C5</v>
          </cell>
          <cell r="C45" t="str">
            <v>U14</v>
          </cell>
          <cell r="D45">
            <v>5</v>
          </cell>
          <cell r="E45">
            <v>47</v>
          </cell>
          <cell r="G45" t="str">
            <v>CC5</v>
          </cell>
          <cell r="H45" t="str">
            <v>U14</v>
          </cell>
          <cell r="I45">
            <v>5</v>
          </cell>
          <cell r="J45">
            <v>24</v>
          </cell>
        </row>
        <row r="46">
          <cell r="B46" t="str">
            <v>C6</v>
          </cell>
          <cell r="C46" t="str">
            <v>U14</v>
          </cell>
          <cell r="D46">
            <v>6</v>
          </cell>
          <cell r="E46">
            <v>44</v>
          </cell>
          <cell r="G46" t="str">
            <v>CC6</v>
          </cell>
          <cell r="H46" t="str">
            <v>U14</v>
          </cell>
          <cell r="I46">
            <v>6</v>
          </cell>
          <cell r="J46">
            <v>22</v>
          </cell>
        </row>
        <row r="47">
          <cell r="B47" t="str">
            <v>C7</v>
          </cell>
          <cell r="C47" t="str">
            <v>U14</v>
          </cell>
          <cell r="D47">
            <v>7</v>
          </cell>
          <cell r="E47">
            <v>41</v>
          </cell>
          <cell r="G47" t="str">
            <v>CC7</v>
          </cell>
          <cell r="H47" t="str">
            <v>U14</v>
          </cell>
          <cell r="I47">
            <v>7</v>
          </cell>
          <cell r="J47">
            <v>20</v>
          </cell>
        </row>
        <row r="48">
          <cell r="B48" t="str">
            <v>C8</v>
          </cell>
          <cell r="C48" t="str">
            <v>U14</v>
          </cell>
          <cell r="D48">
            <v>8</v>
          </cell>
          <cell r="E48">
            <v>38</v>
          </cell>
          <cell r="G48" t="str">
            <v>CC8</v>
          </cell>
          <cell r="H48" t="str">
            <v>U14</v>
          </cell>
          <cell r="I48">
            <v>8</v>
          </cell>
          <cell r="J48">
            <v>19</v>
          </cell>
        </row>
        <row r="49">
          <cell r="B49" t="str">
            <v>C16</v>
          </cell>
          <cell r="C49" t="str">
            <v>U14</v>
          </cell>
          <cell r="D49" t="str">
            <v>BEST16</v>
          </cell>
          <cell r="E49">
            <v>26</v>
          </cell>
          <cell r="G49" t="str">
            <v>CC16</v>
          </cell>
          <cell r="H49" t="str">
            <v>U14</v>
          </cell>
          <cell r="I49" t="str">
            <v>BEST16</v>
          </cell>
          <cell r="J49">
            <v>13</v>
          </cell>
        </row>
        <row r="50">
          <cell r="B50" t="str">
            <v>D1</v>
          </cell>
          <cell r="C50" t="str">
            <v>U12</v>
          </cell>
          <cell r="D50">
            <v>1</v>
          </cell>
          <cell r="E50">
            <v>64</v>
          </cell>
          <cell r="G50" t="str">
            <v>DD1</v>
          </cell>
          <cell r="H50" t="str">
            <v>U12</v>
          </cell>
          <cell r="I50">
            <v>1</v>
          </cell>
          <cell r="J50">
            <v>32</v>
          </cell>
        </row>
        <row r="51">
          <cell r="B51" t="str">
            <v>該D1</v>
          </cell>
          <cell r="C51" t="str">
            <v>U12</v>
          </cell>
          <cell r="E51">
            <v>64</v>
          </cell>
        </row>
        <row r="52">
          <cell r="B52" t="str">
            <v>D2</v>
          </cell>
          <cell r="C52" t="str">
            <v>U12</v>
          </cell>
          <cell r="D52">
            <v>2</v>
          </cell>
          <cell r="E52">
            <v>46</v>
          </cell>
          <cell r="G52" t="str">
            <v>DD2</v>
          </cell>
          <cell r="H52" t="str">
            <v>U12</v>
          </cell>
          <cell r="I52">
            <v>2</v>
          </cell>
          <cell r="J52">
            <v>23</v>
          </cell>
        </row>
        <row r="53">
          <cell r="B53" t="str">
            <v>該D2</v>
          </cell>
          <cell r="C53" t="str">
            <v>U12</v>
          </cell>
          <cell r="E53">
            <v>38</v>
          </cell>
        </row>
        <row r="54">
          <cell r="B54" t="str">
            <v>D3</v>
          </cell>
          <cell r="C54" t="str">
            <v>U12</v>
          </cell>
          <cell r="D54">
            <v>3</v>
          </cell>
          <cell r="E54">
            <v>35</v>
          </cell>
        </row>
        <row r="55">
          <cell r="B55" t="str">
            <v>D4</v>
          </cell>
          <cell r="C55" t="str">
            <v>U12</v>
          </cell>
          <cell r="D55">
            <v>4</v>
          </cell>
          <cell r="E55">
            <v>32</v>
          </cell>
          <cell r="G55" t="str">
            <v>DD4</v>
          </cell>
          <cell r="H55" t="str">
            <v>U12</v>
          </cell>
          <cell r="I55" t="str">
            <v>BEST4</v>
          </cell>
          <cell r="J55">
            <v>16</v>
          </cell>
        </row>
        <row r="56">
          <cell r="B56" t="str">
            <v>D5</v>
          </cell>
          <cell r="C56" t="str">
            <v>U12</v>
          </cell>
          <cell r="D56">
            <v>5</v>
          </cell>
          <cell r="E56">
            <v>26</v>
          </cell>
        </row>
        <row r="57">
          <cell r="B57" t="str">
            <v>D6</v>
          </cell>
          <cell r="C57" t="str">
            <v>U12</v>
          </cell>
          <cell r="D57">
            <v>6</v>
          </cell>
          <cell r="E57">
            <v>24</v>
          </cell>
        </row>
        <row r="58">
          <cell r="B58" t="str">
            <v>D7</v>
          </cell>
          <cell r="C58" t="str">
            <v>U12</v>
          </cell>
          <cell r="D58">
            <v>7</v>
          </cell>
          <cell r="E58">
            <v>22</v>
          </cell>
        </row>
        <row r="59">
          <cell r="B59" t="str">
            <v>D8</v>
          </cell>
          <cell r="C59" t="str">
            <v>U12</v>
          </cell>
          <cell r="D59">
            <v>8</v>
          </cell>
          <cell r="E59">
            <v>20</v>
          </cell>
          <cell r="G59" t="str">
            <v>DD8</v>
          </cell>
          <cell r="H59" t="str">
            <v>U12</v>
          </cell>
          <cell r="I59" t="str">
            <v>BEST8</v>
          </cell>
          <cell r="J59">
            <v>10</v>
          </cell>
        </row>
        <row r="60">
          <cell r="B60" t="str">
            <v>D16</v>
          </cell>
          <cell r="C60" t="str">
            <v>U12</v>
          </cell>
          <cell r="D60" t="str">
            <v>BEST16</v>
          </cell>
          <cell r="E60">
            <v>12</v>
          </cell>
          <cell r="G60" t="str">
            <v>DD16</v>
          </cell>
          <cell r="H60" t="str">
            <v>U12</v>
          </cell>
          <cell r="I60" t="str">
            <v>BEST16</v>
          </cell>
          <cell r="J60">
            <v>6</v>
          </cell>
        </row>
        <row r="61">
          <cell r="B61" t="str">
            <v>E1</v>
          </cell>
          <cell r="C61" t="str">
            <v>U10</v>
          </cell>
          <cell r="D61">
            <v>1</v>
          </cell>
          <cell r="E61">
            <v>16</v>
          </cell>
          <cell r="G61" t="str">
            <v>EE1</v>
          </cell>
          <cell r="H61" t="str">
            <v>U10</v>
          </cell>
          <cell r="I61">
            <v>1</v>
          </cell>
          <cell r="J61">
            <v>16</v>
          </cell>
        </row>
        <row r="62">
          <cell r="B62" t="str">
            <v>E2</v>
          </cell>
          <cell r="C62" t="str">
            <v>U10</v>
          </cell>
          <cell r="E62">
            <v>12</v>
          </cell>
          <cell r="G62" t="str">
            <v>EE2</v>
          </cell>
          <cell r="H62" t="str">
            <v>U10</v>
          </cell>
          <cell r="J62">
            <v>12</v>
          </cell>
        </row>
        <row r="63">
          <cell r="B63" t="str">
            <v>E3</v>
          </cell>
          <cell r="C63" t="str">
            <v>U10</v>
          </cell>
          <cell r="D63">
            <v>3</v>
          </cell>
          <cell r="E63">
            <v>9</v>
          </cell>
          <cell r="G63" t="str">
            <v>EE3</v>
          </cell>
        </row>
        <row r="64">
          <cell r="B64" t="str">
            <v>E4</v>
          </cell>
          <cell r="C64" t="str">
            <v>U10</v>
          </cell>
          <cell r="D64">
            <v>4</v>
          </cell>
          <cell r="E64">
            <v>8</v>
          </cell>
          <cell r="G64" t="str">
            <v>EE4</v>
          </cell>
          <cell r="H64" t="str">
            <v>U10</v>
          </cell>
          <cell r="I64" t="str">
            <v>BEST4</v>
          </cell>
          <cell r="J64">
            <v>8</v>
          </cell>
        </row>
        <row r="65">
          <cell r="B65" t="str">
            <v>E5</v>
          </cell>
          <cell r="C65" t="str">
            <v>U10</v>
          </cell>
          <cell r="D65">
            <v>5</v>
          </cell>
          <cell r="E65">
            <v>6</v>
          </cell>
        </row>
        <row r="66">
          <cell r="B66" t="str">
            <v>E6</v>
          </cell>
          <cell r="C66" t="str">
            <v>U10</v>
          </cell>
          <cell r="D66">
            <v>6</v>
          </cell>
          <cell r="E66">
            <v>5</v>
          </cell>
        </row>
        <row r="67">
          <cell r="B67" t="str">
            <v>E7</v>
          </cell>
          <cell r="C67" t="str">
            <v>U10</v>
          </cell>
          <cell r="D67">
            <v>7</v>
          </cell>
          <cell r="E67">
            <v>4</v>
          </cell>
        </row>
        <row r="68">
          <cell r="B68" t="str">
            <v>E8</v>
          </cell>
          <cell r="C68" t="str">
            <v>U10</v>
          </cell>
          <cell r="D68">
            <v>8</v>
          </cell>
          <cell r="E68">
            <v>3</v>
          </cell>
          <cell r="G68" t="str">
            <v>EE5</v>
          </cell>
          <cell r="H68" t="str">
            <v>U10</v>
          </cell>
          <cell r="I68" t="str">
            <v>BEST8</v>
          </cell>
          <cell r="J68">
            <v>3</v>
          </cell>
        </row>
        <row r="69">
          <cell r="B69" t="str">
            <v>E16</v>
          </cell>
          <cell r="C69" t="str">
            <v>U10</v>
          </cell>
          <cell r="D69" t="str">
            <v>BEST16</v>
          </cell>
          <cell r="E69">
            <v>2</v>
          </cell>
        </row>
      </sheetData>
      <sheetData sheetId="7"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10.12歳以下男子"/>
      <sheetName val="１４.16歳以下男子"/>
      <sheetName val="１０.12歳以下女子"/>
      <sheetName val="１４.16歳以下女子"/>
      <sheetName val="得点テーブルNEW"/>
      <sheetName val="ランキング規定"/>
    </sheetNames>
    <sheetDataSet>
      <sheetData sheetId="0" refreshError="1"/>
      <sheetData sheetId="1" refreshError="1"/>
      <sheetData sheetId="2" refreshError="1"/>
      <sheetData sheetId="3" refreshError="1"/>
      <sheetData sheetId="4" refreshError="1">
        <row r="14">
          <cell r="B14" t="str">
            <v>A1</v>
          </cell>
          <cell r="C14" t="str">
            <v>U18</v>
          </cell>
          <cell r="D14">
            <v>1</v>
          </cell>
          <cell r="E14">
            <v>512</v>
          </cell>
          <cell r="G14" t="str">
            <v>AA1</v>
          </cell>
          <cell r="H14" t="str">
            <v>U18</v>
          </cell>
          <cell r="I14">
            <v>1</v>
          </cell>
          <cell r="J14">
            <v>256</v>
          </cell>
          <cell r="K14">
            <v>2</v>
          </cell>
        </row>
        <row r="15">
          <cell r="B15" t="str">
            <v>該A1</v>
          </cell>
          <cell r="C15" t="str">
            <v>U18</v>
          </cell>
          <cell r="E15">
            <v>512</v>
          </cell>
        </row>
        <row r="16">
          <cell r="B16" t="str">
            <v>A2</v>
          </cell>
          <cell r="C16" t="str">
            <v>U18</v>
          </cell>
          <cell r="D16">
            <v>2</v>
          </cell>
          <cell r="E16">
            <v>368</v>
          </cell>
          <cell r="G16" t="str">
            <v>AA2</v>
          </cell>
          <cell r="H16" t="str">
            <v>U18</v>
          </cell>
          <cell r="I16">
            <v>2</v>
          </cell>
          <cell r="J16">
            <v>184</v>
          </cell>
          <cell r="K16">
            <v>1.44</v>
          </cell>
        </row>
        <row r="17">
          <cell r="B17" t="str">
            <v>該A2</v>
          </cell>
          <cell r="C17" t="str">
            <v>U18</v>
          </cell>
          <cell r="D17">
            <v>2</v>
          </cell>
          <cell r="E17">
            <v>368</v>
          </cell>
        </row>
        <row r="18">
          <cell r="B18" t="str">
            <v>A3</v>
          </cell>
          <cell r="C18" t="str">
            <v>U18</v>
          </cell>
          <cell r="D18">
            <v>3</v>
          </cell>
          <cell r="E18">
            <v>281</v>
          </cell>
          <cell r="K18">
            <v>1</v>
          </cell>
        </row>
        <row r="19">
          <cell r="B19" t="str">
            <v>A4</v>
          </cell>
          <cell r="C19" t="str">
            <v>U18</v>
          </cell>
          <cell r="D19">
            <v>4</v>
          </cell>
          <cell r="E19">
            <v>256</v>
          </cell>
          <cell r="G19" t="str">
            <v>AA4</v>
          </cell>
          <cell r="H19" t="str">
            <v>U18</v>
          </cell>
          <cell r="I19" t="str">
            <v>BEST4</v>
          </cell>
          <cell r="J19">
            <v>128</v>
          </cell>
          <cell r="K19">
            <v>0.6</v>
          </cell>
        </row>
        <row r="20">
          <cell r="B20" t="str">
            <v>A5</v>
          </cell>
          <cell r="C20" t="str">
            <v>U18</v>
          </cell>
          <cell r="D20">
            <v>5</v>
          </cell>
          <cell r="E20">
            <v>184</v>
          </cell>
          <cell r="K20">
            <v>0.4</v>
          </cell>
        </row>
        <row r="21">
          <cell r="B21" t="str">
            <v>A6</v>
          </cell>
          <cell r="C21" t="str">
            <v>U18</v>
          </cell>
          <cell r="D21">
            <v>6</v>
          </cell>
          <cell r="E21">
            <v>174</v>
          </cell>
          <cell r="K21">
            <v>0.2</v>
          </cell>
        </row>
        <row r="22">
          <cell r="B22" t="str">
            <v>A7</v>
          </cell>
          <cell r="C22" t="str">
            <v>U18</v>
          </cell>
          <cell r="D22">
            <v>7</v>
          </cell>
          <cell r="E22">
            <v>164</v>
          </cell>
        </row>
        <row r="23">
          <cell r="B23" t="str">
            <v>A8</v>
          </cell>
          <cell r="C23" t="str">
            <v>U18</v>
          </cell>
          <cell r="D23">
            <v>8</v>
          </cell>
          <cell r="E23">
            <v>154</v>
          </cell>
          <cell r="G23" t="str">
            <v>AA8</v>
          </cell>
          <cell r="H23" t="str">
            <v>U18</v>
          </cell>
          <cell r="I23" t="str">
            <v>BEST8</v>
          </cell>
          <cell r="J23">
            <v>76</v>
          </cell>
        </row>
        <row r="24">
          <cell r="B24" t="str">
            <v>A16</v>
          </cell>
          <cell r="C24" t="str">
            <v>U18</v>
          </cell>
          <cell r="D24" t="str">
            <v>BEST16</v>
          </cell>
          <cell r="E24">
            <v>102</v>
          </cell>
          <cell r="G24" t="str">
            <v>AA16</v>
          </cell>
          <cell r="H24" t="str">
            <v>U18</v>
          </cell>
          <cell r="I24" t="str">
            <v>BEST16</v>
          </cell>
          <cell r="J24">
            <v>50</v>
          </cell>
        </row>
        <row r="25">
          <cell r="B25" t="str">
            <v>A32</v>
          </cell>
          <cell r="C25" t="str">
            <v>U18</v>
          </cell>
          <cell r="D25" t="str">
            <v>BEST32</v>
          </cell>
          <cell r="E25">
            <v>51</v>
          </cell>
          <cell r="G25" t="str">
            <v>AA32</v>
          </cell>
          <cell r="H25" t="str">
            <v>U18</v>
          </cell>
          <cell r="I25" t="str">
            <v>BEST32</v>
          </cell>
          <cell r="J25">
            <v>26</v>
          </cell>
        </row>
        <row r="26">
          <cell r="B26" t="str">
            <v>A64</v>
          </cell>
          <cell r="C26" t="str">
            <v>U18</v>
          </cell>
          <cell r="D26" t="str">
            <v>BEST64</v>
          </cell>
          <cell r="E26">
            <v>26</v>
          </cell>
        </row>
        <row r="27">
          <cell r="B27" t="str">
            <v>B1</v>
          </cell>
          <cell r="C27" t="str">
            <v>U16</v>
          </cell>
          <cell r="D27">
            <v>1</v>
          </cell>
          <cell r="E27">
            <v>256</v>
          </cell>
          <cell r="G27" t="str">
            <v>BB1</v>
          </cell>
          <cell r="H27" t="str">
            <v>U16</v>
          </cell>
          <cell r="I27">
            <v>1</v>
          </cell>
          <cell r="J27">
            <v>128</v>
          </cell>
        </row>
        <row r="28">
          <cell r="B28" t="str">
            <v>該B1</v>
          </cell>
          <cell r="C28" t="str">
            <v>U16</v>
          </cell>
          <cell r="E28">
            <v>256</v>
          </cell>
        </row>
        <row r="29">
          <cell r="B29" t="str">
            <v>B2</v>
          </cell>
          <cell r="C29" t="str">
            <v>U16</v>
          </cell>
          <cell r="D29">
            <v>2</v>
          </cell>
          <cell r="E29">
            <v>184</v>
          </cell>
          <cell r="G29" t="str">
            <v>BB2</v>
          </cell>
          <cell r="H29" t="str">
            <v>U16</v>
          </cell>
          <cell r="I29">
            <v>2</v>
          </cell>
          <cell r="J29">
            <v>92</v>
          </cell>
        </row>
        <row r="30">
          <cell r="B30" t="str">
            <v>該B2</v>
          </cell>
          <cell r="C30" t="str">
            <v>U16</v>
          </cell>
          <cell r="E30">
            <v>184</v>
          </cell>
        </row>
        <row r="31">
          <cell r="B31" t="str">
            <v>B3</v>
          </cell>
          <cell r="C31" t="str">
            <v>U16</v>
          </cell>
          <cell r="D31">
            <v>3</v>
          </cell>
          <cell r="E31">
            <v>140</v>
          </cell>
        </row>
        <row r="32">
          <cell r="B32" t="str">
            <v>B4</v>
          </cell>
          <cell r="C32" t="str">
            <v>U16</v>
          </cell>
          <cell r="D32">
            <v>4</v>
          </cell>
          <cell r="E32">
            <v>128</v>
          </cell>
          <cell r="G32" t="str">
            <v>BB4</v>
          </cell>
          <cell r="H32" t="str">
            <v>U16</v>
          </cell>
          <cell r="I32" t="str">
            <v>BEST4</v>
          </cell>
          <cell r="J32">
            <v>64</v>
          </cell>
        </row>
        <row r="33">
          <cell r="B33" t="str">
            <v>B5</v>
          </cell>
          <cell r="C33" t="str">
            <v>U16</v>
          </cell>
          <cell r="D33">
            <v>5</v>
          </cell>
          <cell r="E33">
            <v>94</v>
          </cell>
        </row>
        <row r="34">
          <cell r="B34" t="str">
            <v>B6</v>
          </cell>
          <cell r="C34" t="str">
            <v>U16</v>
          </cell>
          <cell r="D34">
            <v>6</v>
          </cell>
          <cell r="E34">
            <v>88</v>
          </cell>
        </row>
        <row r="35">
          <cell r="B35" t="str">
            <v>B7</v>
          </cell>
          <cell r="C35" t="str">
            <v>U16</v>
          </cell>
          <cell r="D35">
            <v>7</v>
          </cell>
          <cell r="E35">
            <v>82</v>
          </cell>
        </row>
        <row r="36">
          <cell r="B36" t="str">
            <v>B8</v>
          </cell>
          <cell r="C36" t="str">
            <v>U16</v>
          </cell>
          <cell r="D36">
            <v>8</v>
          </cell>
          <cell r="E36">
            <v>76</v>
          </cell>
          <cell r="G36" t="str">
            <v>BB8</v>
          </cell>
          <cell r="H36" t="str">
            <v>U16</v>
          </cell>
          <cell r="I36" t="str">
            <v>BEST8</v>
          </cell>
          <cell r="J36">
            <v>38</v>
          </cell>
        </row>
        <row r="37">
          <cell r="B37" t="str">
            <v>B16</v>
          </cell>
          <cell r="C37" t="str">
            <v>U16</v>
          </cell>
          <cell r="D37" t="str">
            <v>BEST16</v>
          </cell>
          <cell r="E37">
            <v>51</v>
          </cell>
          <cell r="G37" t="str">
            <v>BB16</v>
          </cell>
          <cell r="H37" t="str">
            <v>U16</v>
          </cell>
          <cell r="I37" t="str">
            <v>BEST16</v>
          </cell>
          <cell r="J37">
            <v>26</v>
          </cell>
        </row>
        <row r="38">
          <cell r="B38" t="str">
            <v>B32</v>
          </cell>
          <cell r="C38" t="str">
            <v>U16</v>
          </cell>
          <cell r="D38" t="str">
            <v>BEST32</v>
          </cell>
          <cell r="E38">
            <v>26</v>
          </cell>
          <cell r="G38" t="str">
            <v>BB32</v>
          </cell>
          <cell r="H38" t="str">
            <v>U16</v>
          </cell>
          <cell r="I38" t="str">
            <v>BEST32</v>
          </cell>
          <cell r="J38">
            <v>13</v>
          </cell>
        </row>
        <row r="39">
          <cell r="B39" t="str">
            <v>C1</v>
          </cell>
          <cell r="C39" t="str">
            <v>U14</v>
          </cell>
          <cell r="D39">
            <v>1</v>
          </cell>
          <cell r="E39">
            <v>128</v>
          </cell>
          <cell r="G39" t="str">
            <v>CC1</v>
          </cell>
          <cell r="H39" t="str">
            <v>U14</v>
          </cell>
          <cell r="I39">
            <v>1</v>
          </cell>
          <cell r="J39">
            <v>64</v>
          </cell>
        </row>
        <row r="40">
          <cell r="B40" t="str">
            <v>該C1</v>
          </cell>
          <cell r="C40" t="str">
            <v>U14</v>
          </cell>
          <cell r="E40">
            <v>128</v>
          </cell>
        </row>
        <row r="41">
          <cell r="B41" t="str">
            <v>C2</v>
          </cell>
          <cell r="C41" t="str">
            <v>U14</v>
          </cell>
          <cell r="D41">
            <v>2</v>
          </cell>
          <cell r="E41">
            <v>92</v>
          </cell>
          <cell r="G41" t="str">
            <v>CC2</v>
          </cell>
          <cell r="H41" t="str">
            <v>U14</v>
          </cell>
          <cell r="I41">
            <v>2</v>
          </cell>
          <cell r="J41">
            <v>46</v>
          </cell>
        </row>
        <row r="42">
          <cell r="B42" t="str">
            <v>該C2</v>
          </cell>
          <cell r="C42" t="str">
            <v>U14</v>
          </cell>
          <cell r="E42">
            <v>92</v>
          </cell>
        </row>
        <row r="43">
          <cell r="B43" t="str">
            <v>C3</v>
          </cell>
          <cell r="C43" t="str">
            <v>U14</v>
          </cell>
          <cell r="D43">
            <v>3</v>
          </cell>
          <cell r="E43">
            <v>70</v>
          </cell>
          <cell r="G43" t="str">
            <v>CC3</v>
          </cell>
          <cell r="H43" t="str">
            <v>U14</v>
          </cell>
          <cell r="I43">
            <v>3</v>
          </cell>
          <cell r="J43">
            <v>35</v>
          </cell>
        </row>
        <row r="44">
          <cell r="B44" t="str">
            <v>C4</v>
          </cell>
          <cell r="C44" t="str">
            <v>U14</v>
          </cell>
          <cell r="D44">
            <v>4</v>
          </cell>
          <cell r="E44">
            <v>64</v>
          </cell>
          <cell r="G44" t="str">
            <v>CC4</v>
          </cell>
          <cell r="H44" t="str">
            <v>U14</v>
          </cell>
          <cell r="I44">
            <v>4</v>
          </cell>
          <cell r="J44">
            <v>32</v>
          </cell>
        </row>
        <row r="45">
          <cell r="B45" t="str">
            <v>C5</v>
          </cell>
          <cell r="C45" t="str">
            <v>U14</v>
          </cell>
          <cell r="D45">
            <v>5</v>
          </cell>
          <cell r="E45">
            <v>47</v>
          </cell>
          <cell r="G45" t="str">
            <v>CC5</v>
          </cell>
          <cell r="H45" t="str">
            <v>U14</v>
          </cell>
          <cell r="I45">
            <v>5</v>
          </cell>
          <cell r="J45">
            <v>24</v>
          </cell>
        </row>
        <row r="46">
          <cell r="B46" t="str">
            <v>C6</v>
          </cell>
          <cell r="C46" t="str">
            <v>U14</v>
          </cell>
          <cell r="D46">
            <v>6</v>
          </cell>
          <cell r="E46">
            <v>44</v>
          </cell>
          <cell r="G46" t="str">
            <v>CC6</v>
          </cell>
          <cell r="H46" t="str">
            <v>U14</v>
          </cell>
          <cell r="I46">
            <v>6</v>
          </cell>
          <cell r="J46">
            <v>22</v>
          </cell>
        </row>
        <row r="47">
          <cell r="B47" t="str">
            <v>C7</v>
          </cell>
          <cell r="C47" t="str">
            <v>U14</v>
          </cell>
          <cell r="D47">
            <v>7</v>
          </cell>
          <cell r="E47">
            <v>41</v>
          </cell>
          <cell r="G47" t="str">
            <v>CC7</v>
          </cell>
          <cell r="H47" t="str">
            <v>U14</v>
          </cell>
          <cell r="I47">
            <v>7</v>
          </cell>
          <cell r="J47">
            <v>20</v>
          </cell>
        </row>
        <row r="48">
          <cell r="B48" t="str">
            <v>C8</v>
          </cell>
          <cell r="C48" t="str">
            <v>U14</v>
          </cell>
          <cell r="D48">
            <v>8</v>
          </cell>
          <cell r="E48">
            <v>38</v>
          </cell>
          <cell r="G48" t="str">
            <v>CC8</v>
          </cell>
          <cell r="H48" t="str">
            <v>U14</v>
          </cell>
          <cell r="I48">
            <v>8</v>
          </cell>
          <cell r="J48">
            <v>19</v>
          </cell>
        </row>
        <row r="49">
          <cell r="B49" t="str">
            <v>C16</v>
          </cell>
          <cell r="C49" t="str">
            <v>U14</v>
          </cell>
          <cell r="D49" t="str">
            <v>BEST16</v>
          </cell>
          <cell r="E49">
            <v>26</v>
          </cell>
          <cell r="G49" t="str">
            <v>CC16</v>
          </cell>
          <cell r="H49" t="str">
            <v>U14</v>
          </cell>
          <cell r="I49" t="str">
            <v>BEST16</v>
          </cell>
          <cell r="J49">
            <v>13</v>
          </cell>
        </row>
        <row r="50">
          <cell r="B50" t="str">
            <v>D1</v>
          </cell>
          <cell r="C50" t="str">
            <v>U12</v>
          </cell>
          <cell r="D50">
            <v>1</v>
          </cell>
          <cell r="E50">
            <v>64</v>
          </cell>
          <cell r="G50" t="str">
            <v>DD1</v>
          </cell>
          <cell r="H50" t="str">
            <v>U12</v>
          </cell>
          <cell r="I50">
            <v>1</v>
          </cell>
          <cell r="J50">
            <v>32</v>
          </cell>
        </row>
        <row r="51">
          <cell r="B51" t="str">
            <v>該D1</v>
          </cell>
          <cell r="C51" t="str">
            <v>U12</v>
          </cell>
          <cell r="E51">
            <v>64</v>
          </cell>
        </row>
        <row r="52">
          <cell r="B52" t="str">
            <v>D2</v>
          </cell>
          <cell r="C52" t="str">
            <v>U12</v>
          </cell>
          <cell r="D52">
            <v>2</v>
          </cell>
          <cell r="E52">
            <v>46</v>
          </cell>
          <cell r="G52" t="str">
            <v>DD2</v>
          </cell>
          <cell r="H52" t="str">
            <v>U12</v>
          </cell>
          <cell r="I52">
            <v>2</v>
          </cell>
          <cell r="J52">
            <v>23</v>
          </cell>
        </row>
        <row r="53">
          <cell r="B53" t="str">
            <v>該D2</v>
          </cell>
          <cell r="C53" t="str">
            <v>U12</v>
          </cell>
          <cell r="E53">
            <v>38</v>
          </cell>
        </row>
        <row r="54">
          <cell r="B54" t="str">
            <v>D3</v>
          </cell>
          <cell r="C54" t="str">
            <v>U12</v>
          </cell>
          <cell r="D54">
            <v>3</v>
          </cell>
          <cell r="E54">
            <v>35</v>
          </cell>
        </row>
        <row r="55">
          <cell r="B55" t="str">
            <v>D4</v>
          </cell>
          <cell r="C55" t="str">
            <v>U12</v>
          </cell>
          <cell r="D55">
            <v>4</v>
          </cell>
          <cell r="E55">
            <v>32</v>
          </cell>
          <cell r="G55" t="str">
            <v>DD4</v>
          </cell>
          <cell r="H55" t="str">
            <v>U12</v>
          </cell>
          <cell r="I55" t="str">
            <v>BEST4</v>
          </cell>
          <cell r="J55">
            <v>16</v>
          </cell>
        </row>
        <row r="56">
          <cell r="B56" t="str">
            <v>D5</v>
          </cell>
          <cell r="C56" t="str">
            <v>U12</v>
          </cell>
          <cell r="D56">
            <v>5</v>
          </cell>
          <cell r="E56">
            <v>26</v>
          </cell>
        </row>
        <row r="57">
          <cell r="B57" t="str">
            <v>D6</v>
          </cell>
          <cell r="C57" t="str">
            <v>U12</v>
          </cell>
          <cell r="D57">
            <v>6</v>
          </cell>
          <cell r="E57">
            <v>24</v>
          </cell>
        </row>
        <row r="58">
          <cell r="B58" t="str">
            <v>D7</v>
          </cell>
          <cell r="C58" t="str">
            <v>U12</v>
          </cell>
          <cell r="D58">
            <v>7</v>
          </cell>
          <cell r="E58">
            <v>22</v>
          </cell>
        </row>
        <row r="59">
          <cell r="B59" t="str">
            <v>D8</v>
          </cell>
          <cell r="C59" t="str">
            <v>U12</v>
          </cell>
          <cell r="D59">
            <v>8</v>
          </cell>
          <cell r="E59">
            <v>20</v>
          </cell>
          <cell r="G59" t="str">
            <v>DD8</v>
          </cell>
          <cell r="H59" t="str">
            <v>U12</v>
          </cell>
          <cell r="I59" t="str">
            <v>BEST8</v>
          </cell>
          <cell r="J59">
            <v>10</v>
          </cell>
        </row>
        <row r="60">
          <cell r="B60" t="str">
            <v>D16</v>
          </cell>
          <cell r="C60" t="str">
            <v>U12</v>
          </cell>
          <cell r="D60" t="str">
            <v>BEST16</v>
          </cell>
          <cell r="E60">
            <v>12</v>
          </cell>
          <cell r="G60" t="str">
            <v>DD16</v>
          </cell>
          <cell r="H60" t="str">
            <v>U12</v>
          </cell>
          <cell r="I60" t="str">
            <v>BEST16</v>
          </cell>
          <cell r="J60">
            <v>6</v>
          </cell>
        </row>
        <row r="61">
          <cell r="B61" t="str">
            <v>E1</v>
          </cell>
          <cell r="C61" t="str">
            <v>U10</v>
          </cell>
          <cell r="D61">
            <v>1</v>
          </cell>
          <cell r="E61">
            <v>16</v>
          </cell>
          <cell r="G61" t="str">
            <v>EE1</v>
          </cell>
          <cell r="H61" t="str">
            <v>U10</v>
          </cell>
          <cell r="I61">
            <v>1</v>
          </cell>
          <cell r="J61">
            <v>16</v>
          </cell>
        </row>
        <row r="62">
          <cell r="B62" t="str">
            <v>E2</v>
          </cell>
          <cell r="C62" t="str">
            <v>U10</v>
          </cell>
          <cell r="E62">
            <v>12</v>
          </cell>
          <cell r="G62" t="str">
            <v>EE2</v>
          </cell>
          <cell r="H62" t="str">
            <v>U10</v>
          </cell>
          <cell r="J62">
            <v>12</v>
          </cell>
        </row>
        <row r="63">
          <cell r="B63" t="str">
            <v>E3</v>
          </cell>
          <cell r="C63" t="str">
            <v>U10</v>
          </cell>
          <cell r="D63">
            <v>3</v>
          </cell>
          <cell r="E63">
            <v>9</v>
          </cell>
          <cell r="G63" t="str">
            <v>EE3</v>
          </cell>
        </row>
        <row r="64">
          <cell r="B64" t="str">
            <v>E4</v>
          </cell>
          <cell r="C64" t="str">
            <v>U10</v>
          </cell>
          <cell r="D64">
            <v>4</v>
          </cell>
          <cell r="E64">
            <v>8</v>
          </cell>
          <cell r="G64" t="str">
            <v>EE4</v>
          </cell>
          <cell r="H64" t="str">
            <v>U10</v>
          </cell>
          <cell r="I64" t="str">
            <v>BEST4</v>
          </cell>
          <cell r="J64">
            <v>8</v>
          </cell>
        </row>
        <row r="65">
          <cell r="B65" t="str">
            <v>E5</v>
          </cell>
          <cell r="C65" t="str">
            <v>U10</v>
          </cell>
          <cell r="D65">
            <v>5</v>
          </cell>
          <cell r="E65">
            <v>6</v>
          </cell>
        </row>
        <row r="66">
          <cell r="B66" t="str">
            <v>E6</v>
          </cell>
          <cell r="C66" t="str">
            <v>U10</v>
          </cell>
          <cell r="D66">
            <v>6</v>
          </cell>
          <cell r="E66">
            <v>5</v>
          </cell>
        </row>
        <row r="67">
          <cell r="B67" t="str">
            <v>E7</v>
          </cell>
          <cell r="C67" t="str">
            <v>U10</v>
          </cell>
          <cell r="D67">
            <v>7</v>
          </cell>
          <cell r="E67">
            <v>4</v>
          </cell>
        </row>
        <row r="68">
          <cell r="B68" t="str">
            <v>E8</v>
          </cell>
          <cell r="C68" t="str">
            <v>U10</v>
          </cell>
          <cell r="D68">
            <v>8</v>
          </cell>
          <cell r="E68">
            <v>3</v>
          </cell>
          <cell r="G68" t="str">
            <v>EE5</v>
          </cell>
          <cell r="H68" t="str">
            <v>U10</v>
          </cell>
          <cell r="I68" t="str">
            <v>BEST8</v>
          </cell>
          <cell r="J68">
            <v>3</v>
          </cell>
        </row>
        <row r="69">
          <cell r="B69" t="str">
            <v>E16</v>
          </cell>
          <cell r="C69" t="str">
            <v>U10</v>
          </cell>
          <cell r="D69" t="str">
            <v>BEST16</v>
          </cell>
          <cell r="E69">
            <v>2</v>
          </cell>
        </row>
      </sheetData>
      <sheetData sheetId="5"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高校生男子シングルスn"/>
      <sheetName val="高校女子 (2)"/>
      <sheetName val="得点テーブルNEW"/>
      <sheetName val="ランキング規定"/>
    </sheetNames>
    <sheetDataSet>
      <sheetData sheetId="0"/>
      <sheetData sheetId="1"/>
      <sheetData sheetId="2">
        <row r="14">
          <cell r="B14" t="str">
            <v>A1</v>
          </cell>
          <cell r="C14" t="str">
            <v>U18</v>
          </cell>
          <cell r="D14">
            <v>1</v>
          </cell>
          <cell r="E14">
            <v>512</v>
          </cell>
          <cell r="F14">
            <v>0</v>
          </cell>
          <cell r="G14" t="str">
            <v>AA1</v>
          </cell>
          <cell r="H14" t="str">
            <v>U18</v>
          </cell>
          <cell r="I14">
            <v>1</v>
          </cell>
          <cell r="J14">
            <v>256</v>
          </cell>
          <cell r="K14">
            <v>2</v>
          </cell>
        </row>
        <row r="15">
          <cell r="B15" t="str">
            <v>該A1</v>
          </cell>
          <cell r="C15" t="str">
            <v>U18</v>
          </cell>
          <cell r="D15">
            <v>0</v>
          </cell>
          <cell r="E15">
            <v>512</v>
          </cell>
          <cell r="F15">
            <v>0</v>
          </cell>
          <cell r="G15">
            <v>0</v>
          </cell>
          <cell r="H15">
            <v>0</v>
          </cell>
          <cell r="I15">
            <v>0</v>
          </cell>
          <cell r="J15">
            <v>0</v>
          </cell>
        </row>
        <row r="16">
          <cell r="B16" t="str">
            <v>A2</v>
          </cell>
          <cell r="C16" t="str">
            <v>U18</v>
          </cell>
          <cell r="D16">
            <v>2</v>
          </cell>
          <cell r="E16">
            <v>368</v>
          </cell>
          <cell r="F16">
            <v>0</v>
          </cell>
          <cell r="G16" t="str">
            <v>AA2</v>
          </cell>
          <cell r="H16" t="str">
            <v>U18</v>
          </cell>
          <cell r="I16">
            <v>2</v>
          </cell>
          <cell r="J16">
            <v>184</v>
          </cell>
          <cell r="K16">
            <v>1.44</v>
          </cell>
        </row>
        <row r="17">
          <cell r="B17" t="str">
            <v>該A2</v>
          </cell>
          <cell r="C17" t="str">
            <v>U18</v>
          </cell>
          <cell r="D17">
            <v>2</v>
          </cell>
          <cell r="E17">
            <v>368</v>
          </cell>
          <cell r="F17">
            <v>0</v>
          </cell>
          <cell r="G17">
            <v>0</v>
          </cell>
          <cell r="H17">
            <v>0</v>
          </cell>
          <cell r="I17">
            <v>0</v>
          </cell>
          <cell r="J17">
            <v>0</v>
          </cell>
          <cell r="K17">
            <v>0</v>
          </cell>
        </row>
        <row r="18">
          <cell r="B18" t="str">
            <v>A3</v>
          </cell>
          <cell r="C18" t="str">
            <v>U18</v>
          </cell>
          <cell r="D18">
            <v>3</v>
          </cell>
          <cell r="E18">
            <v>281</v>
          </cell>
          <cell r="F18">
            <v>0</v>
          </cell>
          <cell r="G18">
            <v>0</v>
          </cell>
          <cell r="H18">
            <v>0</v>
          </cell>
          <cell r="I18">
            <v>0</v>
          </cell>
          <cell r="J18">
            <v>0</v>
          </cell>
          <cell r="K18">
            <v>1</v>
          </cell>
        </row>
        <row r="19">
          <cell r="B19" t="str">
            <v>A4</v>
          </cell>
          <cell r="C19" t="str">
            <v>U18</v>
          </cell>
          <cell r="D19">
            <v>4</v>
          </cell>
          <cell r="E19">
            <v>256</v>
          </cell>
          <cell r="F19">
            <v>0</v>
          </cell>
          <cell r="G19" t="str">
            <v>AA4</v>
          </cell>
          <cell r="H19" t="str">
            <v>U18</v>
          </cell>
          <cell r="I19" t="str">
            <v>BEST4</v>
          </cell>
          <cell r="J19">
            <v>128</v>
          </cell>
          <cell r="K19">
            <v>0.6</v>
          </cell>
        </row>
        <row r="20">
          <cell r="B20" t="str">
            <v>A5</v>
          </cell>
          <cell r="C20" t="str">
            <v>U18</v>
          </cell>
          <cell r="D20">
            <v>5</v>
          </cell>
          <cell r="E20">
            <v>184</v>
          </cell>
          <cell r="F20">
            <v>0</v>
          </cell>
          <cell r="G20">
            <v>0</v>
          </cell>
          <cell r="H20">
            <v>0</v>
          </cell>
          <cell r="I20">
            <v>0</v>
          </cell>
          <cell r="J20">
            <v>0</v>
          </cell>
          <cell r="K20">
            <v>0.4</v>
          </cell>
        </row>
        <row r="21">
          <cell r="B21" t="str">
            <v>A6</v>
          </cell>
          <cell r="C21" t="str">
            <v>U18</v>
          </cell>
          <cell r="D21">
            <v>6</v>
          </cell>
          <cell r="E21">
            <v>174</v>
          </cell>
          <cell r="F21">
            <v>0</v>
          </cell>
          <cell r="G21">
            <v>0</v>
          </cell>
          <cell r="H21">
            <v>0</v>
          </cell>
          <cell r="I21">
            <v>0</v>
          </cell>
          <cell r="J21">
            <v>0</v>
          </cell>
          <cell r="K21">
            <v>0.2</v>
          </cell>
        </row>
        <row r="22">
          <cell r="B22" t="str">
            <v>A7</v>
          </cell>
          <cell r="C22" t="str">
            <v>U18</v>
          </cell>
          <cell r="D22">
            <v>7</v>
          </cell>
          <cell r="E22">
            <v>164</v>
          </cell>
          <cell r="F22">
            <v>0</v>
          </cell>
          <cell r="G22">
            <v>0</v>
          </cell>
          <cell r="H22">
            <v>0</v>
          </cell>
          <cell r="I22">
            <v>0</v>
          </cell>
          <cell r="J22">
            <v>0</v>
          </cell>
          <cell r="K22">
            <v>0</v>
          </cell>
        </row>
        <row r="23">
          <cell r="B23" t="str">
            <v>A8</v>
          </cell>
          <cell r="C23" t="str">
            <v>U18</v>
          </cell>
          <cell r="D23">
            <v>8</v>
          </cell>
          <cell r="E23">
            <v>154</v>
          </cell>
          <cell r="F23">
            <v>0</v>
          </cell>
          <cell r="G23" t="str">
            <v>AA8</v>
          </cell>
          <cell r="H23" t="str">
            <v>U18</v>
          </cell>
          <cell r="I23" t="str">
            <v>BEST8</v>
          </cell>
          <cell r="J23">
            <v>76</v>
          </cell>
          <cell r="K23">
            <v>0</v>
          </cell>
        </row>
        <row r="24">
          <cell r="B24" t="str">
            <v>A16</v>
          </cell>
          <cell r="C24" t="str">
            <v>U18</v>
          </cell>
          <cell r="D24" t="str">
            <v>BEST16</v>
          </cell>
          <cell r="E24">
            <v>102</v>
          </cell>
          <cell r="F24">
            <v>0</v>
          </cell>
          <cell r="G24" t="str">
            <v>AA16</v>
          </cell>
          <cell r="H24" t="str">
            <v>U18</v>
          </cell>
          <cell r="I24" t="str">
            <v>BEST16</v>
          </cell>
          <cell r="J24">
            <v>50</v>
          </cell>
          <cell r="K24">
            <v>0</v>
          </cell>
        </row>
        <row r="25">
          <cell r="B25" t="str">
            <v>A32</v>
          </cell>
          <cell r="C25" t="str">
            <v>U18</v>
          </cell>
          <cell r="D25" t="str">
            <v>BEST32</v>
          </cell>
          <cell r="E25">
            <v>51</v>
          </cell>
          <cell r="F25">
            <v>0</v>
          </cell>
          <cell r="G25" t="str">
            <v>AA32</v>
          </cell>
          <cell r="H25" t="str">
            <v>U18</v>
          </cell>
          <cell r="I25" t="str">
            <v>BEST32</v>
          </cell>
          <cell r="J25">
            <v>26</v>
          </cell>
          <cell r="K25">
            <v>0</v>
          </cell>
        </row>
        <row r="26">
          <cell r="B26" t="str">
            <v>A64</v>
          </cell>
          <cell r="C26" t="str">
            <v>U18</v>
          </cell>
          <cell r="D26" t="str">
            <v>BEST64</v>
          </cell>
          <cell r="E26">
            <v>26</v>
          </cell>
          <cell r="F26">
            <v>0</v>
          </cell>
          <cell r="G26">
            <v>0</v>
          </cell>
          <cell r="H26">
            <v>0</v>
          </cell>
          <cell r="I26">
            <v>0</v>
          </cell>
          <cell r="J26">
            <v>0</v>
          </cell>
          <cell r="K26">
            <v>0</v>
          </cell>
        </row>
        <row r="27">
          <cell r="B27" t="str">
            <v>B1</v>
          </cell>
          <cell r="C27" t="str">
            <v>U16</v>
          </cell>
          <cell r="D27">
            <v>1</v>
          </cell>
          <cell r="E27">
            <v>256</v>
          </cell>
          <cell r="F27">
            <v>0</v>
          </cell>
          <cell r="G27" t="str">
            <v>BB1</v>
          </cell>
          <cell r="H27" t="str">
            <v>U16</v>
          </cell>
          <cell r="I27">
            <v>1</v>
          </cell>
          <cell r="J27">
            <v>128</v>
          </cell>
          <cell r="K27">
            <v>0</v>
          </cell>
        </row>
        <row r="28">
          <cell r="B28" t="str">
            <v>該B1</v>
          </cell>
          <cell r="C28" t="str">
            <v>U16</v>
          </cell>
          <cell r="D28">
            <v>0</v>
          </cell>
          <cell r="E28">
            <v>256</v>
          </cell>
          <cell r="F28">
            <v>0</v>
          </cell>
          <cell r="G28">
            <v>0</v>
          </cell>
          <cell r="H28">
            <v>0</v>
          </cell>
          <cell r="I28">
            <v>0</v>
          </cell>
          <cell r="J28">
            <v>0</v>
          </cell>
          <cell r="K28">
            <v>0</v>
          </cell>
        </row>
        <row r="29">
          <cell r="B29" t="str">
            <v>B2</v>
          </cell>
          <cell r="C29" t="str">
            <v>U16</v>
          </cell>
          <cell r="D29">
            <v>2</v>
          </cell>
          <cell r="E29">
            <v>184</v>
          </cell>
          <cell r="F29">
            <v>0</v>
          </cell>
          <cell r="G29" t="str">
            <v>BB2</v>
          </cell>
          <cell r="H29" t="str">
            <v>U16</v>
          </cell>
          <cell r="I29">
            <v>2</v>
          </cell>
          <cell r="J29">
            <v>92</v>
          </cell>
          <cell r="K29">
            <v>0</v>
          </cell>
        </row>
        <row r="30">
          <cell r="B30" t="str">
            <v>該B2</v>
          </cell>
          <cell r="C30" t="str">
            <v>U16</v>
          </cell>
          <cell r="D30">
            <v>0</v>
          </cell>
          <cell r="E30">
            <v>184</v>
          </cell>
          <cell r="F30">
            <v>0</v>
          </cell>
          <cell r="G30">
            <v>0</v>
          </cell>
          <cell r="H30">
            <v>0</v>
          </cell>
          <cell r="I30">
            <v>0</v>
          </cell>
          <cell r="J30">
            <v>0</v>
          </cell>
          <cell r="K30">
            <v>0</v>
          </cell>
        </row>
        <row r="31">
          <cell r="B31" t="str">
            <v>B3</v>
          </cell>
          <cell r="C31" t="str">
            <v>U16</v>
          </cell>
          <cell r="D31">
            <v>3</v>
          </cell>
          <cell r="E31">
            <v>140</v>
          </cell>
          <cell r="F31">
            <v>0</v>
          </cell>
          <cell r="G31">
            <v>0</v>
          </cell>
          <cell r="H31">
            <v>0</v>
          </cell>
          <cell r="I31">
            <v>0</v>
          </cell>
          <cell r="J31">
            <v>0</v>
          </cell>
          <cell r="K31">
            <v>0</v>
          </cell>
        </row>
        <row r="32">
          <cell r="B32" t="str">
            <v>B4</v>
          </cell>
          <cell r="C32" t="str">
            <v>U16</v>
          </cell>
          <cell r="D32">
            <v>4</v>
          </cell>
          <cell r="E32">
            <v>128</v>
          </cell>
          <cell r="F32">
            <v>0</v>
          </cell>
          <cell r="G32" t="str">
            <v>BB4</v>
          </cell>
          <cell r="H32" t="str">
            <v>U16</v>
          </cell>
          <cell r="I32" t="str">
            <v>BEST4</v>
          </cell>
          <cell r="J32">
            <v>64</v>
          </cell>
          <cell r="K32">
            <v>0</v>
          </cell>
        </row>
        <row r="33">
          <cell r="B33" t="str">
            <v>B5</v>
          </cell>
          <cell r="C33" t="str">
            <v>U16</v>
          </cell>
          <cell r="D33">
            <v>5</v>
          </cell>
          <cell r="E33">
            <v>94</v>
          </cell>
          <cell r="F33">
            <v>0</v>
          </cell>
          <cell r="G33">
            <v>0</v>
          </cell>
          <cell r="H33">
            <v>0</v>
          </cell>
          <cell r="I33">
            <v>0</v>
          </cell>
          <cell r="J33">
            <v>0</v>
          </cell>
          <cell r="K33">
            <v>0</v>
          </cell>
        </row>
        <row r="34">
          <cell r="B34" t="str">
            <v>B6</v>
          </cell>
          <cell r="C34" t="str">
            <v>U16</v>
          </cell>
          <cell r="D34">
            <v>6</v>
          </cell>
          <cell r="E34">
            <v>88</v>
          </cell>
          <cell r="F34">
            <v>0</v>
          </cell>
          <cell r="G34">
            <v>0</v>
          </cell>
          <cell r="H34">
            <v>0</v>
          </cell>
          <cell r="I34">
            <v>0</v>
          </cell>
          <cell r="J34">
            <v>0</v>
          </cell>
          <cell r="K34">
            <v>0</v>
          </cell>
        </row>
        <row r="35">
          <cell r="B35" t="str">
            <v>B7</v>
          </cell>
          <cell r="C35" t="str">
            <v>U16</v>
          </cell>
          <cell r="D35">
            <v>7</v>
          </cell>
          <cell r="E35">
            <v>82</v>
          </cell>
          <cell r="F35">
            <v>0</v>
          </cell>
          <cell r="G35">
            <v>0</v>
          </cell>
          <cell r="H35">
            <v>0</v>
          </cell>
          <cell r="I35">
            <v>0</v>
          </cell>
          <cell r="J35">
            <v>0</v>
          </cell>
          <cell r="K35">
            <v>0</v>
          </cell>
        </row>
        <row r="36">
          <cell r="B36" t="str">
            <v>B8</v>
          </cell>
          <cell r="C36" t="str">
            <v>U16</v>
          </cell>
          <cell r="D36">
            <v>8</v>
          </cell>
          <cell r="E36">
            <v>76</v>
          </cell>
          <cell r="F36">
            <v>0</v>
          </cell>
          <cell r="G36" t="str">
            <v>BB8</v>
          </cell>
          <cell r="H36" t="str">
            <v>U16</v>
          </cell>
          <cell r="I36" t="str">
            <v>BEST8</v>
          </cell>
          <cell r="J36">
            <v>38</v>
          </cell>
          <cell r="K36">
            <v>0</v>
          </cell>
        </row>
        <row r="37">
          <cell r="B37" t="str">
            <v>B16</v>
          </cell>
          <cell r="C37" t="str">
            <v>U16</v>
          </cell>
          <cell r="D37" t="str">
            <v>BEST16</v>
          </cell>
          <cell r="E37">
            <v>51</v>
          </cell>
          <cell r="F37">
            <v>0</v>
          </cell>
          <cell r="G37" t="str">
            <v>BB16</v>
          </cell>
          <cell r="H37" t="str">
            <v>U16</v>
          </cell>
          <cell r="I37" t="str">
            <v>BEST16</v>
          </cell>
          <cell r="J37">
            <v>26</v>
          </cell>
          <cell r="K37">
            <v>0</v>
          </cell>
        </row>
        <row r="38">
          <cell r="B38" t="str">
            <v>B32</v>
          </cell>
          <cell r="C38" t="str">
            <v>U16</v>
          </cell>
          <cell r="D38" t="str">
            <v>BEST32</v>
          </cell>
          <cell r="E38">
            <v>26</v>
          </cell>
          <cell r="F38">
            <v>0</v>
          </cell>
          <cell r="G38" t="str">
            <v>BB32</v>
          </cell>
          <cell r="H38" t="str">
            <v>U16</v>
          </cell>
          <cell r="I38" t="str">
            <v>BEST32</v>
          </cell>
          <cell r="J38">
            <v>13</v>
          </cell>
          <cell r="K38">
            <v>0</v>
          </cell>
        </row>
        <row r="39">
          <cell r="B39" t="str">
            <v>C1</v>
          </cell>
          <cell r="C39" t="str">
            <v>U14</v>
          </cell>
          <cell r="D39">
            <v>1</v>
          </cell>
          <cell r="E39">
            <v>128</v>
          </cell>
          <cell r="F39">
            <v>0</v>
          </cell>
          <cell r="G39" t="str">
            <v>CC1</v>
          </cell>
          <cell r="H39" t="str">
            <v>U14</v>
          </cell>
          <cell r="I39">
            <v>1</v>
          </cell>
          <cell r="J39">
            <v>64</v>
          </cell>
          <cell r="K39">
            <v>0</v>
          </cell>
        </row>
        <row r="40">
          <cell r="B40" t="str">
            <v>該C1</v>
          </cell>
          <cell r="C40" t="str">
            <v>U14</v>
          </cell>
          <cell r="D40">
            <v>0</v>
          </cell>
          <cell r="E40">
            <v>128</v>
          </cell>
          <cell r="F40">
            <v>0</v>
          </cell>
          <cell r="G40">
            <v>0</v>
          </cell>
          <cell r="H40">
            <v>0</v>
          </cell>
          <cell r="I40">
            <v>0</v>
          </cell>
          <cell r="J40">
            <v>0</v>
          </cell>
          <cell r="K40">
            <v>0</v>
          </cell>
        </row>
        <row r="41">
          <cell r="B41" t="str">
            <v>C2</v>
          </cell>
          <cell r="C41" t="str">
            <v>U14</v>
          </cell>
          <cell r="D41">
            <v>2</v>
          </cell>
          <cell r="E41">
            <v>92</v>
          </cell>
          <cell r="F41">
            <v>0</v>
          </cell>
          <cell r="G41" t="str">
            <v>CC2</v>
          </cell>
          <cell r="H41" t="str">
            <v>U14</v>
          </cell>
          <cell r="I41">
            <v>2</v>
          </cell>
          <cell r="J41">
            <v>46</v>
          </cell>
          <cell r="K41">
            <v>0</v>
          </cell>
        </row>
        <row r="42">
          <cell r="B42" t="str">
            <v>該C2</v>
          </cell>
          <cell r="C42" t="str">
            <v>U14</v>
          </cell>
          <cell r="D42">
            <v>0</v>
          </cell>
          <cell r="E42">
            <v>92</v>
          </cell>
          <cell r="F42">
            <v>0</v>
          </cell>
          <cell r="G42">
            <v>0</v>
          </cell>
          <cell r="H42">
            <v>0</v>
          </cell>
          <cell r="I42">
            <v>0</v>
          </cell>
          <cell r="J42">
            <v>0</v>
          </cell>
          <cell r="K42">
            <v>0</v>
          </cell>
        </row>
        <row r="43">
          <cell r="B43" t="str">
            <v>C3</v>
          </cell>
          <cell r="C43" t="str">
            <v>U14</v>
          </cell>
          <cell r="D43">
            <v>3</v>
          </cell>
          <cell r="E43">
            <v>70</v>
          </cell>
          <cell r="F43">
            <v>0</v>
          </cell>
          <cell r="G43" t="str">
            <v>CC3</v>
          </cell>
          <cell r="H43" t="str">
            <v>U14</v>
          </cell>
          <cell r="I43">
            <v>3</v>
          </cell>
          <cell r="J43">
            <v>35</v>
          </cell>
          <cell r="K43">
            <v>0</v>
          </cell>
        </row>
        <row r="44">
          <cell r="B44" t="str">
            <v>C4</v>
          </cell>
          <cell r="C44" t="str">
            <v>U14</v>
          </cell>
          <cell r="D44">
            <v>4</v>
          </cell>
          <cell r="E44">
            <v>64</v>
          </cell>
          <cell r="F44">
            <v>0</v>
          </cell>
          <cell r="G44" t="str">
            <v>CC4</v>
          </cell>
          <cell r="H44" t="str">
            <v>U14</v>
          </cell>
          <cell r="I44">
            <v>4</v>
          </cell>
          <cell r="J44">
            <v>32</v>
          </cell>
          <cell r="K44">
            <v>0</v>
          </cell>
        </row>
        <row r="45">
          <cell r="B45" t="str">
            <v>C5</v>
          </cell>
          <cell r="C45" t="str">
            <v>U14</v>
          </cell>
          <cell r="D45">
            <v>5</v>
          </cell>
          <cell r="E45">
            <v>47</v>
          </cell>
          <cell r="F45">
            <v>0</v>
          </cell>
          <cell r="G45" t="str">
            <v>CC5</v>
          </cell>
          <cell r="H45" t="str">
            <v>U14</v>
          </cell>
          <cell r="I45">
            <v>5</v>
          </cell>
          <cell r="J45">
            <v>24</v>
          </cell>
          <cell r="K45">
            <v>0</v>
          </cell>
        </row>
        <row r="46">
          <cell r="B46" t="str">
            <v>C6</v>
          </cell>
          <cell r="C46" t="str">
            <v>U14</v>
          </cell>
          <cell r="D46">
            <v>6</v>
          </cell>
          <cell r="E46">
            <v>44</v>
          </cell>
          <cell r="F46">
            <v>0</v>
          </cell>
          <cell r="G46" t="str">
            <v>CC6</v>
          </cell>
          <cell r="H46" t="str">
            <v>U14</v>
          </cell>
          <cell r="I46">
            <v>6</v>
          </cell>
          <cell r="J46">
            <v>22</v>
          </cell>
          <cell r="K46">
            <v>0</v>
          </cell>
        </row>
        <row r="47">
          <cell r="B47" t="str">
            <v>C7</v>
          </cell>
          <cell r="C47" t="str">
            <v>U14</v>
          </cell>
          <cell r="D47">
            <v>7</v>
          </cell>
          <cell r="E47">
            <v>41</v>
          </cell>
          <cell r="F47">
            <v>0</v>
          </cell>
          <cell r="G47" t="str">
            <v>CC7</v>
          </cell>
          <cell r="H47" t="str">
            <v>U14</v>
          </cell>
          <cell r="I47">
            <v>7</v>
          </cell>
          <cell r="J47">
            <v>20</v>
          </cell>
          <cell r="K47">
            <v>0</v>
          </cell>
        </row>
        <row r="48">
          <cell r="B48" t="str">
            <v>C8</v>
          </cell>
          <cell r="C48" t="str">
            <v>U14</v>
          </cell>
          <cell r="D48">
            <v>8</v>
          </cell>
          <cell r="E48">
            <v>38</v>
          </cell>
          <cell r="F48">
            <v>0</v>
          </cell>
          <cell r="G48" t="str">
            <v>CC8</v>
          </cell>
          <cell r="H48" t="str">
            <v>U14</v>
          </cell>
          <cell r="I48">
            <v>8</v>
          </cell>
          <cell r="J48">
            <v>19</v>
          </cell>
          <cell r="K48">
            <v>0</v>
          </cell>
        </row>
        <row r="49">
          <cell r="B49" t="str">
            <v>C16</v>
          </cell>
          <cell r="C49" t="str">
            <v>U14</v>
          </cell>
          <cell r="D49" t="str">
            <v>BEST16</v>
          </cell>
          <cell r="E49">
            <v>26</v>
          </cell>
          <cell r="F49">
            <v>0</v>
          </cell>
          <cell r="G49" t="str">
            <v>CC16</v>
          </cell>
          <cell r="H49" t="str">
            <v>U14</v>
          </cell>
          <cell r="I49" t="str">
            <v>BEST16</v>
          </cell>
          <cell r="J49">
            <v>13</v>
          </cell>
          <cell r="K49">
            <v>0</v>
          </cell>
        </row>
        <row r="50">
          <cell r="B50" t="str">
            <v>D1</v>
          </cell>
          <cell r="C50" t="str">
            <v>U12</v>
          </cell>
          <cell r="D50">
            <v>1</v>
          </cell>
          <cell r="E50">
            <v>64</v>
          </cell>
          <cell r="F50">
            <v>0</v>
          </cell>
          <cell r="G50" t="str">
            <v>DD1</v>
          </cell>
          <cell r="H50" t="str">
            <v>U12</v>
          </cell>
          <cell r="I50">
            <v>1</v>
          </cell>
          <cell r="J50">
            <v>32</v>
          </cell>
          <cell r="K50">
            <v>0</v>
          </cell>
        </row>
        <row r="51">
          <cell r="B51" t="str">
            <v>該D1</v>
          </cell>
          <cell r="C51" t="str">
            <v>U12</v>
          </cell>
          <cell r="D51">
            <v>0</v>
          </cell>
          <cell r="E51">
            <v>64</v>
          </cell>
          <cell r="F51">
            <v>0</v>
          </cell>
          <cell r="G51">
            <v>0</v>
          </cell>
          <cell r="H51">
            <v>0</v>
          </cell>
          <cell r="I51">
            <v>0</v>
          </cell>
          <cell r="J51">
            <v>0</v>
          </cell>
          <cell r="K51">
            <v>0</v>
          </cell>
        </row>
        <row r="52">
          <cell r="B52" t="str">
            <v>D2</v>
          </cell>
          <cell r="C52" t="str">
            <v>U12</v>
          </cell>
          <cell r="D52">
            <v>2</v>
          </cell>
          <cell r="E52">
            <v>46</v>
          </cell>
          <cell r="F52">
            <v>0</v>
          </cell>
          <cell r="G52" t="str">
            <v>DD2</v>
          </cell>
          <cell r="H52" t="str">
            <v>U12</v>
          </cell>
          <cell r="I52">
            <v>2</v>
          </cell>
          <cell r="J52">
            <v>23</v>
          </cell>
          <cell r="K52">
            <v>0</v>
          </cell>
        </row>
        <row r="53">
          <cell r="B53" t="str">
            <v>該D2</v>
          </cell>
          <cell r="C53" t="str">
            <v>U12</v>
          </cell>
          <cell r="D53">
            <v>0</v>
          </cell>
          <cell r="E53">
            <v>38</v>
          </cell>
          <cell r="F53">
            <v>0</v>
          </cell>
          <cell r="G53">
            <v>0</v>
          </cell>
          <cell r="H53">
            <v>0</v>
          </cell>
          <cell r="I53">
            <v>0</v>
          </cell>
          <cell r="J53">
            <v>0</v>
          </cell>
          <cell r="K53">
            <v>0</v>
          </cell>
        </row>
        <row r="54">
          <cell r="B54" t="str">
            <v>D3</v>
          </cell>
          <cell r="C54" t="str">
            <v>U12</v>
          </cell>
          <cell r="D54">
            <v>3</v>
          </cell>
          <cell r="E54">
            <v>35</v>
          </cell>
          <cell r="F54">
            <v>0</v>
          </cell>
          <cell r="G54">
            <v>0</v>
          </cell>
          <cell r="H54">
            <v>0</v>
          </cell>
          <cell r="I54">
            <v>0</v>
          </cell>
          <cell r="J54">
            <v>0</v>
          </cell>
          <cell r="K54">
            <v>0</v>
          </cell>
        </row>
        <row r="55">
          <cell r="B55" t="str">
            <v>D4</v>
          </cell>
          <cell r="C55" t="str">
            <v>U12</v>
          </cell>
          <cell r="D55">
            <v>4</v>
          </cell>
          <cell r="E55">
            <v>32</v>
          </cell>
          <cell r="F55">
            <v>0</v>
          </cell>
          <cell r="G55" t="str">
            <v>DD4</v>
          </cell>
          <cell r="H55" t="str">
            <v>U12</v>
          </cell>
          <cell r="I55" t="str">
            <v>BEST4</v>
          </cell>
          <cell r="J55">
            <v>16</v>
          </cell>
          <cell r="K55">
            <v>0</v>
          </cell>
        </row>
        <row r="56">
          <cell r="B56" t="str">
            <v>D5</v>
          </cell>
          <cell r="C56" t="str">
            <v>U12</v>
          </cell>
          <cell r="D56">
            <v>5</v>
          </cell>
          <cell r="E56">
            <v>26</v>
          </cell>
          <cell r="F56">
            <v>0</v>
          </cell>
          <cell r="G56">
            <v>0</v>
          </cell>
          <cell r="H56">
            <v>0</v>
          </cell>
          <cell r="I56">
            <v>0</v>
          </cell>
          <cell r="J56">
            <v>0</v>
          </cell>
          <cell r="K56">
            <v>0</v>
          </cell>
        </row>
        <row r="57">
          <cell r="B57" t="str">
            <v>D6</v>
          </cell>
          <cell r="C57" t="str">
            <v>U12</v>
          </cell>
          <cell r="D57">
            <v>6</v>
          </cell>
          <cell r="E57">
            <v>24</v>
          </cell>
          <cell r="F57">
            <v>0</v>
          </cell>
          <cell r="G57">
            <v>0</v>
          </cell>
          <cell r="H57">
            <v>0</v>
          </cell>
          <cell r="I57">
            <v>0</v>
          </cell>
          <cell r="J57">
            <v>0</v>
          </cell>
          <cell r="K57">
            <v>0</v>
          </cell>
        </row>
        <row r="58">
          <cell r="B58" t="str">
            <v>D7</v>
          </cell>
          <cell r="C58" t="str">
            <v>U12</v>
          </cell>
          <cell r="D58">
            <v>7</v>
          </cell>
          <cell r="E58">
            <v>22</v>
          </cell>
          <cell r="F58">
            <v>0</v>
          </cell>
          <cell r="G58">
            <v>0</v>
          </cell>
          <cell r="H58">
            <v>0</v>
          </cell>
          <cell r="I58">
            <v>0</v>
          </cell>
          <cell r="J58">
            <v>0</v>
          </cell>
          <cell r="K58">
            <v>0</v>
          </cell>
        </row>
        <row r="59">
          <cell r="B59" t="str">
            <v>D8</v>
          </cell>
          <cell r="C59" t="str">
            <v>U12</v>
          </cell>
          <cell r="D59">
            <v>8</v>
          </cell>
          <cell r="E59">
            <v>20</v>
          </cell>
          <cell r="F59">
            <v>0</v>
          </cell>
          <cell r="G59" t="str">
            <v>DD8</v>
          </cell>
          <cell r="H59" t="str">
            <v>U12</v>
          </cell>
          <cell r="I59" t="str">
            <v>BEST8</v>
          </cell>
          <cell r="J59">
            <v>10</v>
          </cell>
          <cell r="K59">
            <v>0</v>
          </cell>
        </row>
        <row r="60">
          <cell r="B60" t="str">
            <v>D16</v>
          </cell>
          <cell r="C60" t="str">
            <v>U12</v>
          </cell>
          <cell r="D60" t="str">
            <v>BEST16</v>
          </cell>
          <cell r="E60">
            <v>12</v>
          </cell>
          <cell r="F60">
            <v>0</v>
          </cell>
          <cell r="G60" t="str">
            <v>DD16</v>
          </cell>
          <cell r="H60" t="str">
            <v>U12</v>
          </cell>
          <cell r="I60" t="str">
            <v>BEST16</v>
          </cell>
          <cell r="J60">
            <v>6</v>
          </cell>
          <cell r="K60">
            <v>0</v>
          </cell>
        </row>
        <row r="61">
          <cell r="B61" t="str">
            <v>E1</v>
          </cell>
          <cell r="C61" t="str">
            <v>U10</v>
          </cell>
          <cell r="D61">
            <v>1</v>
          </cell>
          <cell r="E61">
            <v>16</v>
          </cell>
          <cell r="F61">
            <v>0</v>
          </cell>
          <cell r="G61" t="str">
            <v>EE1</v>
          </cell>
          <cell r="H61" t="str">
            <v>U10</v>
          </cell>
          <cell r="I61">
            <v>1</v>
          </cell>
          <cell r="J61">
            <v>16</v>
          </cell>
          <cell r="K61">
            <v>0</v>
          </cell>
        </row>
        <row r="62">
          <cell r="B62" t="str">
            <v>E2</v>
          </cell>
          <cell r="C62" t="str">
            <v>U10</v>
          </cell>
          <cell r="D62">
            <v>0</v>
          </cell>
          <cell r="E62">
            <v>12</v>
          </cell>
          <cell r="F62">
            <v>0</v>
          </cell>
          <cell r="G62" t="str">
            <v>EE2</v>
          </cell>
          <cell r="H62" t="str">
            <v>U10</v>
          </cell>
          <cell r="I62">
            <v>0</v>
          </cell>
          <cell r="J62">
            <v>12</v>
          </cell>
          <cell r="K62">
            <v>0</v>
          </cell>
        </row>
      </sheetData>
      <sheetData sheetId="3"/>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30"/>
  <sheetViews>
    <sheetView topLeftCell="A4" workbookViewId="0">
      <selection activeCell="AN4" sqref="AN4"/>
    </sheetView>
  </sheetViews>
  <sheetFormatPr baseColWidth="12" defaultColWidth="9.83203125" defaultRowHeight="17" x14ac:dyDescent="0"/>
  <cols>
    <col min="1" max="1" width="4.83203125" style="1" customWidth="1"/>
    <col min="2" max="2" width="6.83203125" style="1" customWidth="1"/>
    <col min="3" max="3" width="9.6640625" style="1" customWidth="1"/>
    <col min="4" max="4" width="12.83203125" style="16" customWidth="1"/>
    <col min="5" max="5" width="17.83203125" style="27" customWidth="1"/>
    <col min="6" max="6" width="6.83203125" style="27" customWidth="1"/>
    <col min="7" max="7" width="6.83203125" style="19" customWidth="1"/>
    <col min="8" max="8" width="10.83203125" style="1" customWidth="1"/>
    <col min="9" max="11" width="8" style="1" customWidth="1"/>
    <col min="12" max="12" width="7.83203125" style="1" customWidth="1"/>
    <col min="13" max="13" width="8" style="1" hidden="1" customWidth="1"/>
    <col min="14" max="14" width="8" style="1" customWidth="1"/>
    <col min="15" max="15" width="8" style="1" hidden="1" customWidth="1"/>
    <col min="16" max="17" width="8" style="1" customWidth="1"/>
    <col min="18" max="19" width="8" style="1" hidden="1" customWidth="1"/>
    <col min="20" max="22" width="8" style="1" customWidth="1"/>
    <col min="23" max="23" width="8" style="3" customWidth="1"/>
    <col min="24" max="24" width="8" style="3" hidden="1" customWidth="1"/>
    <col min="25" max="25" width="8" style="1" customWidth="1"/>
    <col min="26" max="26" width="8" style="1" hidden="1" customWidth="1"/>
    <col min="27" max="28" width="8" style="1" customWidth="1"/>
    <col min="29" max="30" width="8" style="1" hidden="1" customWidth="1"/>
    <col min="31" max="33" width="8" style="1" customWidth="1"/>
    <col min="34" max="34" width="4.83203125" style="3" customWidth="1"/>
    <col min="35" max="39" width="4.83203125" style="4" customWidth="1"/>
    <col min="40" max="65" width="4.83203125" style="3" customWidth="1"/>
    <col min="66" max="75" width="4.83203125" style="1" customWidth="1"/>
    <col min="76" max="76" width="5" style="1" customWidth="1"/>
    <col min="77" max="79" width="4.83203125" style="1" customWidth="1"/>
    <col min="80" max="85" width="7.83203125" style="1" customWidth="1"/>
    <col min="86" max="16384" width="9.83203125" style="1"/>
  </cols>
  <sheetData>
    <row r="1" spans="1:65" ht="45" customHeight="1">
      <c r="A1" s="154"/>
    </row>
    <row r="2" spans="1:65" ht="26" customHeight="1">
      <c r="B2" s="414" t="s">
        <v>43</v>
      </c>
      <c r="C2" s="415"/>
      <c r="D2" s="416"/>
      <c r="E2" s="416"/>
      <c r="F2" s="416"/>
      <c r="G2" s="417"/>
      <c r="H2" s="425" t="s">
        <v>45</v>
      </c>
      <c r="I2" s="426"/>
      <c r="J2" s="426"/>
      <c r="K2" s="426"/>
      <c r="L2" s="426"/>
      <c r="M2" s="426"/>
      <c r="N2" s="426"/>
      <c r="O2" s="426"/>
      <c r="P2" s="426"/>
      <c r="Q2" s="426"/>
      <c r="R2" s="426"/>
      <c r="S2" s="426"/>
      <c r="T2" s="426"/>
      <c r="U2" s="426"/>
      <c r="V2" s="426"/>
      <c r="W2" s="413" t="s">
        <v>926</v>
      </c>
      <c r="X2" s="413"/>
      <c r="Y2" s="413"/>
      <c r="Z2" s="413"/>
      <c r="AA2" s="413"/>
      <c r="AB2" s="413"/>
      <c r="AC2" s="413"/>
      <c r="AD2" s="413"/>
      <c r="AE2" s="413"/>
      <c r="AF2" s="413"/>
      <c r="AG2" s="413"/>
    </row>
    <row r="3" spans="1:65" s="6" customFormat="1" ht="26" customHeight="1">
      <c r="B3" s="418" t="s">
        <v>4</v>
      </c>
      <c r="C3" s="155" t="s">
        <v>296</v>
      </c>
      <c r="D3" s="420" t="s">
        <v>19</v>
      </c>
      <c r="E3" s="422" t="s">
        <v>11</v>
      </c>
      <c r="F3" s="418" t="s">
        <v>148</v>
      </c>
      <c r="G3" s="420" t="s">
        <v>13</v>
      </c>
      <c r="H3" s="156" t="s">
        <v>37</v>
      </c>
      <c r="I3" s="157" t="s">
        <v>7</v>
      </c>
      <c r="J3" s="158" t="s">
        <v>7</v>
      </c>
      <c r="K3" s="159" t="s">
        <v>46</v>
      </c>
      <c r="L3" s="160" t="s">
        <v>117</v>
      </c>
      <c r="M3" s="161" t="s">
        <v>110</v>
      </c>
      <c r="N3" s="160" t="s">
        <v>370</v>
      </c>
      <c r="O3" s="160" t="s">
        <v>174</v>
      </c>
      <c r="P3" s="160" t="s">
        <v>149</v>
      </c>
      <c r="Q3" s="162" t="s">
        <v>150</v>
      </c>
      <c r="R3" s="163" t="s">
        <v>151</v>
      </c>
      <c r="S3" s="164" t="s">
        <v>175</v>
      </c>
      <c r="T3" s="160" t="s">
        <v>152</v>
      </c>
      <c r="U3" s="160" t="s">
        <v>31</v>
      </c>
      <c r="V3" s="162" t="s">
        <v>153</v>
      </c>
      <c r="W3" s="165" t="s">
        <v>117</v>
      </c>
      <c r="X3" s="166" t="s">
        <v>110</v>
      </c>
      <c r="Y3" s="165" t="s">
        <v>370</v>
      </c>
      <c r="Z3" s="165" t="s">
        <v>174</v>
      </c>
      <c r="AA3" s="165" t="s">
        <v>149</v>
      </c>
      <c r="AB3" s="167" t="s">
        <v>150</v>
      </c>
      <c r="AC3" s="168" t="s">
        <v>151</v>
      </c>
      <c r="AD3" s="169" t="s">
        <v>175</v>
      </c>
      <c r="AE3" s="165" t="s">
        <v>152</v>
      </c>
      <c r="AF3" s="165" t="s">
        <v>31</v>
      </c>
      <c r="AG3" s="167" t="s">
        <v>153</v>
      </c>
      <c r="AH3"/>
      <c r="AK3"/>
      <c r="AL3"/>
      <c r="AM3"/>
      <c r="AN3"/>
      <c r="AO3"/>
      <c r="AP3"/>
      <c r="AQ3"/>
      <c r="AR3"/>
      <c r="AS3"/>
    </row>
    <row r="4" spans="1:65" s="6" customFormat="1" ht="20" customHeight="1">
      <c r="B4" s="419"/>
      <c r="C4" s="170" t="s">
        <v>297</v>
      </c>
      <c r="D4" s="421"/>
      <c r="E4" s="423"/>
      <c r="F4" s="419"/>
      <c r="G4" s="424"/>
      <c r="H4" s="171" t="s">
        <v>54</v>
      </c>
      <c r="I4" s="172" t="s">
        <v>21</v>
      </c>
      <c r="J4" s="172" t="s">
        <v>22</v>
      </c>
      <c r="K4" s="173" t="s">
        <v>53</v>
      </c>
      <c r="L4" s="174" t="s">
        <v>44</v>
      </c>
      <c r="M4" s="174" t="s">
        <v>44</v>
      </c>
      <c r="N4" s="175" t="s">
        <v>44</v>
      </c>
      <c r="O4" s="175" t="s">
        <v>44</v>
      </c>
      <c r="P4" s="176" t="s">
        <v>44</v>
      </c>
      <c r="Q4" s="175" t="s">
        <v>44</v>
      </c>
      <c r="R4" s="176" t="s">
        <v>44</v>
      </c>
      <c r="S4" s="176" t="s">
        <v>44</v>
      </c>
      <c r="T4" s="176" t="s">
        <v>44</v>
      </c>
      <c r="U4" s="177" t="s">
        <v>44</v>
      </c>
      <c r="V4" s="175" t="s">
        <v>44</v>
      </c>
      <c r="W4" s="178" t="s">
        <v>16</v>
      </c>
      <c r="X4" s="179" t="s">
        <v>16</v>
      </c>
      <c r="Y4" s="178" t="s">
        <v>16</v>
      </c>
      <c r="Z4" s="178" t="s">
        <v>16</v>
      </c>
      <c r="AA4" s="178" t="s">
        <v>16</v>
      </c>
      <c r="AB4" s="178" t="s">
        <v>16</v>
      </c>
      <c r="AC4" s="179" t="s">
        <v>16</v>
      </c>
      <c r="AD4" s="179" t="s">
        <v>16</v>
      </c>
      <c r="AE4" s="178" t="s">
        <v>16</v>
      </c>
      <c r="AF4" s="179" t="s">
        <v>16</v>
      </c>
      <c r="AG4" s="178" t="s">
        <v>16</v>
      </c>
      <c r="AH4"/>
      <c r="AJ4"/>
      <c r="AK4"/>
      <c r="AL4"/>
      <c r="AM4"/>
      <c r="AN4"/>
      <c r="AO4"/>
      <c r="AP4"/>
      <c r="AQ4"/>
      <c r="AR4"/>
      <c r="AS4"/>
    </row>
    <row r="5" spans="1:65" ht="26" customHeight="1">
      <c r="B5" s="180">
        <f>RANK(H5,$H$5:$H$14)</f>
        <v>1</v>
      </c>
      <c r="C5" s="271" t="s">
        <v>795</v>
      </c>
      <c r="D5" s="181" t="s">
        <v>679</v>
      </c>
      <c r="E5" s="275" t="s">
        <v>478</v>
      </c>
      <c r="F5" s="183" t="s">
        <v>109</v>
      </c>
      <c r="G5" s="203" t="s">
        <v>479</v>
      </c>
      <c r="H5" s="246">
        <f>AVERAGE(I5:J5)+K5</f>
        <v>16.044</v>
      </c>
      <c r="I5" s="184">
        <f>LARGE(L5:V5,1)</f>
        <v>16</v>
      </c>
      <c r="J5" s="185">
        <f>LARGE(L5:V5,2)</f>
        <v>16</v>
      </c>
      <c r="K5" s="186">
        <f>SUM(L5:V5)*0.001</f>
        <v>4.3999999999999997E-2</v>
      </c>
      <c r="L5" s="187">
        <f>IF(W5=0,0,VLOOKUP(W5,得点テーブルNEW!$B$14:$K$73,4,0))</f>
        <v>16</v>
      </c>
      <c r="M5" s="187"/>
      <c r="N5" s="187">
        <f>IF(Y5=0,0,VLOOKUP(Y5,得点テーブルNEW!$B$14:$K$73,4,0))</f>
        <v>0</v>
      </c>
      <c r="O5" s="187"/>
      <c r="P5" s="187">
        <f>IF(AA5=0,0,VLOOKUP(AA5,得点テーブルNEW!$B$14:$K$73,4,0))</f>
        <v>12</v>
      </c>
      <c r="Q5" s="205">
        <f>IF(AB5=0,0,VLOOKUP(AB5,得点テーブルNEW!$B$14:$K$62,4,0))</f>
        <v>0</v>
      </c>
      <c r="R5" s="187"/>
      <c r="S5" s="187"/>
      <c r="T5" s="187">
        <f>IF(AE5=0,0,VLOOKUP(AE5,得点テーブルNEW!$B$14:$K$73,4,0))</f>
        <v>0</v>
      </c>
      <c r="U5" s="187"/>
      <c r="V5" s="187">
        <f>IF(AG5=0,0,VLOOKUP(AG5,得点テーブルNEW!$B$14:$K$73,4,0))</f>
        <v>16</v>
      </c>
      <c r="W5" s="188" t="s">
        <v>812</v>
      </c>
      <c r="X5" s="188"/>
      <c r="Y5" s="189"/>
      <c r="Z5" s="189"/>
      <c r="AA5" s="189" t="s">
        <v>145</v>
      </c>
      <c r="AB5" s="190"/>
      <c r="AC5" s="190"/>
      <c r="AD5" s="190"/>
      <c r="AE5" s="191"/>
      <c r="AF5" s="191"/>
      <c r="AG5" s="189" t="s">
        <v>786</v>
      </c>
      <c r="AH5"/>
      <c r="AJ5"/>
      <c r="AK5"/>
      <c r="AL5"/>
      <c r="AM5"/>
      <c r="AN5"/>
      <c r="AO5"/>
      <c r="AP5"/>
      <c r="AQ5"/>
      <c r="AR5"/>
      <c r="AS5"/>
      <c r="AT5" s="1"/>
      <c r="AU5" s="1"/>
      <c r="AV5" s="1"/>
      <c r="AW5" s="1"/>
      <c r="AX5" s="1"/>
      <c r="AY5" s="1"/>
      <c r="AZ5" s="1"/>
      <c r="BA5" s="1"/>
      <c r="BB5" s="1"/>
      <c r="BC5" s="1"/>
      <c r="BD5" s="1"/>
      <c r="BE5" s="1"/>
      <c r="BF5" s="1"/>
      <c r="BG5" s="1"/>
      <c r="BH5" s="1"/>
      <c r="BI5" s="1"/>
      <c r="BJ5" s="1"/>
      <c r="BK5" s="1"/>
      <c r="BL5" s="1"/>
      <c r="BM5" s="1"/>
    </row>
    <row r="6" spans="1:65" ht="26" customHeight="1">
      <c r="B6" s="180">
        <f t="shared" ref="B6:B7" si="0">RANK(H6,$H$5:$H$14)</f>
        <v>2</v>
      </c>
      <c r="C6" s="404" t="s">
        <v>909</v>
      </c>
      <c r="D6" s="181" t="s">
        <v>787</v>
      </c>
      <c r="E6" s="275" t="s">
        <v>478</v>
      </c>
      <c r="F6" s="183" t="s">
        <v>109</v>
      </c>
      <c r="G6" s="203" t="s">
        <v>479</v>
      </c>
      <c r="H6" s="246">
        <f>AVERAGE(I6:J6)+K6</f>
        <v>14.04</v>
      </c>
      <c r="I6" s="184">
        <f>LARGE(L6:V6,1)</f>
        <v>16</v>
      </c>
      <c r="J6" s="185">
        <f>LARGE(L6:V6,2)</f>
        <v>12</v>
      </c>
      <c r="K6" s="186">
        <f>SUM(L6:V6)*0.001</f>
        <v>0.04</v>
      </c>
      <c r="L6" s="187">
        <f>IF(W6=0,0,VLOOKUP(W6,得点テーブルNEW!$B$14:$K$73,4,0))</f>
        <v>0</v>
      </c>
      <c r="M6" s="187"/>
      <c r="N6" s="187">
        <f>IF(Y6=0,0,VLOOKUP(Y6,得点テーブルNEW!$B$14:$K$73,4,0))</f>
        <v>16</v>
      </c>
      <c r="O6" s="187"/>
      <c r="P6" s="187">
        <f>IF(AA6=0,0,VLOOKUP(AA6,得点テーブルNEW!$B$14:$K$73,4,0))</f>
        <v>12</v>
      </c>
      <c r="Q6" s="205">
        <f>IF(AB6=0,0,VLOOKUP(AB6,得点テーブルNEW!$B$14:$K$62,4,0))</f>
        <v>0</v>
      </c>
      <c r="R6" s="187"/>
      <c r="S6" s="187"/>
      <c r="T6" s="187">
        <f>IF(AE6=0,0,VLOOKUP(AE6,得点テーブルNEW!$B$14:$K$73,4,0))</f>
        <v>0</v>
      </c>
      <c r="U6" s="187"/>
      <c r="V6" s="187">
        <f>IF(AG6=0,0,VLOOKUP(AG6,得点テーブルNEW!$B$14:$K$73,4,0))</f>
        <v>12</v>
      </c>
      <c r="W6" s="188"/>
      <c r="X6" s="188"/>
      <c r="Y6" s="189" t="s">
        <v>267</v>
      </c>
      <c r="Z6" s="189"/>
      <c r="AA6" s="189" t="s">
        <v>145</v>
      </c>
      <c r="AB6" s="190"/>
      <c r="AC6" s="190"/>
      <c r="AD6" s="190"/>
      <c r="AE6" s="191"/>
      <c r="AF6" s="191"/>
      <c r="AG6" s="189" t="s">
        <v>145</v>
      </c>
      <c r="AH6"/>
      <c r="AJ6"/>
      <c r="AK6"/>
      <c r="AL6"/>
      <c r="AM6"/>
      <c r="AN6"/>
      <c r="AO6"/>
      <c r="AP6"/>
      <c r="AQ6"/>
      <c r="AR6"/>
      <c r="AS6"/>
      <c r="AT6" s="1"/>
      <c r="AU6" s="1"/>
      <c r="AV6" s="1"/>
      <c r="AW6" s="1"/>
      <c r="AX6" s="1"/>
      <c r="AY6" s="1"/>
      <c r="AZ6" s="1"/>
      <c r="BA6" s="1"/>
      <c r="BB6" s="1"/>
      <c r="BC6" s="1"/>
      <c r="BD6" s="1"/>
      <c r="BE6" s="1"/>
      <c r="BF6" s="1"/>
      <c r="BG6" s="1"/>
      <c r="BH6" s="1"/>
      <c r="BI6" s="1"/>
      <c r="BJ6" s="1"/>
      <c r="BK6" s="1"/>
      <c r="BL6" s="1"/>
      <c r="BM6" s="1"/>
    </row>
    <row r="7" spans="1:65" ht="26" customHeight="1">
      <c r="B7" s="180">
        <f t="shared" si="0"/>
        <v>3</v>
      </c>
      <c r="C7" s="404" t="s">
        <v>910</v>
      </c>
      <c r="D7" s="181" t="s">
        <v>814</v>
      </c>
      <c r="E7" s="275" t="s">
        <v>815</v>
      </c>
      <c r="F7" s="183" t="s">
        <v>109</v>
      </c>
      <c r="G7" s="203" t="s">
        <v>479</v>
      </c>
      <c r="H7" s="246">
        <f>AVERAGE(I7:J7)+K7</f>
        <v>12.023999999999999</v>
      </c>
      <c r="I7" s="184">
        <f>LARGE(L7:V7,1)</f>
        <v>12</v>
      </c>
      <c r="J7" s="185">
        <f>LARGE(L7:V7,2)</f>
        <v>12</v>
      </c>
      <c r="K7" s="186">
        <f>SUM(L7:V7)*0.001</f>
        <v>2.4E-2</v>
      </c>
      <c r="L7" s="187">
        <f>IF(W7=0,0,VLOOKUP(W7,得点テーブルNEW!$B$14:$K$73,4,0))</f>
        <v>12</v>
      </c>
      <c r="M7" s="187"/>
      <c r="N7" s="187">
        <f>IF(Y7=0,0,VLOOKUP(Y7,得点テーブルNEW!$B$14:$K$73,4,0))</f>
        <v>12</v>
      </c>
      <c r="O7" s="187"/>
      <c r="P7" s="187">
        <f>IF(AA7=0,0,VLOOKUP(AA7,得点テーブルNEW!$B$14:$K$73,4,0))</f>
        <v>0</v>
      </c>
      <c r="Q7" s="205">
        <f>IF(AB7=0,0,VLOOKUP(AB7,得点テーブルNEW!$B$14:$K$62,4,0))</f>
        <v>0</v>
      </c>
      <c r="R7" s="187"/>
      <c r="S7" s="187"/>
      <c r="T7" s="187">
        <f>IF(AE7=0,0,VLOOKUP(AE7,得点テーブルNEW!$B$14:$K$73,4,0))</f>
        <v>0</v>
      </c>
      <c r="U7" s="187"/>
      <c r="V7" s="187">
        <f>IF(AG7=0,0,VLOOKUP(AG7,得点テーブルNEW!$B$14:$K$73,4,0))</f>
        <v>0</v>
      </c>
      <c r="W7" s="188" t="s">
        <v>816</v>
      </c>
      <c r="X7" s="188"/>
      <c r="Y7" s="189" t="s">
        <v>145</v>
      </c>
      <c r="Z7" s="189"/>
      <c r="AA7" s="189"/>
      <c r="AB7" s="190"/>
      <c r="AC7" s="190"/>
      <c r="AD7" s="190"/>
      <c r="AE7" s="191"/>
      <c r="AF7" s="191"/>
      <c r="AG7" s="189"/>
      <c r="AH7"/>
      <c r="AJ7"/>
      <c r="AK7"/>
      <c r="AL7"/>
      <c r="AM7"/>
      <c r="AN7"/>
      <c r="AO7"/>
      <c r="AP7"/>
      <c r="AQ7"/>
      <c r="AR7"/>
      <c r="AS7"/>
      <c r="AT7" s="1"/>
      <c r="AU7" s="1"/>
      <c r="AV7" s="1"/>
      <c r="AW7" s="1"/>
      <c r="AX7" s="1"/>
      <c r="AY7" s="1"/>
      <c r="AZ7" s="1"/>
      <c r="BA7" s="1"/>
      <c r="BB7" s="1"/>
      <c r="BC7" s="1"/>
      <c r="BD7" s="1"/>
      <c r="BE7" s="1"/>
      <c r="BF7" s="1"/>
      <c r="BG7" s="1"/>
      <c r="BH7" s="1"/>
      <c r="BI7" s="1"/>
      <c r="BJ7" s="1"/>
      <c r="BK7" s="1"/>
      <c r="BL7" s="1"/>
      <c r="BM7" s="1"/>
    </row>
    <row r="8" spans="1:65" ht="26" customHeight="1">
      <c r="B8" s="180"/>
      <c r="C8" s="345"/>
      <c r="D8" s="181"/>
      <c r="E8" s="275"/>
      <c r="F8" s="183"/>
      <c r="G8" s="203"/>
      <c r="H8" s="246">
        <f t="shared" ref="H8:H12" si="1">AVERAGE(I8:J8)+K8</f>
        <v>0</v>
      </c>
      <c r="I8" s="184">
        <f t="shared" ref="I8:I12" si="2">LARGE(L8:V8,1)</f>
        <v>0</v>
      </c>
      <c r="J8" s="185">
        <f t="shared" ref="J8:J12" si="3">LARGE(L8:V8,2)</f>
        <v>0</v>
      </c>
      <c r="K8" s="186">
        <f t="shared" ref="K8:K12" si="4">SUM(L8:V8)*0.001</f>
        <v>0</v>
      </c>
      <c r="L8" s="187">
        <f>IF(W8=0,0,VLOOKUP(W8,得点テーブルNEW!$B$14:$K$73,4,0))</f>
        <v>0</v>
      </c>
      <c r="M8" s="187"/>
      <c r="N8" s="187">
        <f>IF(Y8=0,0,VLOOKUP(Y8,得点テーブルNEW!$B$14:$K$73,4,0))</f>
        <v>0</v>
      </c>
      <c r="O8" s="187"/>
      <c r="P8" s="187">
        <f>IF(AA8=0,0,VLOOKUP(AA8,得点テーブルNEW!$B$14:$K$73,4,0))</f>
        <v>0</v>
      </c>
      <c r="Q8" s="205">
        <f>IF(AB8=0,0,VLOOKUP(AB8,得点テーブルNEW!$B$14:$K$62,4,0))</f>
        <v>0</v>
      </c>
      <c r="R8" s="187"/>
      <c r="S8" s="187"/>
      <c r="T8" s="187">
        <f>IF(AE8=0,0,VLOOKUP(AE8,得点テーブルNEW!$B$14:$K$73,4,0))</f>
        <v>0</v>
      </c>
      <c r="U8" s="187"/>
      <c r="V8" s="187">
        <f>IF(AG8=0,0,VLOOKUP(AG8,得点テーブルNEW!$B$14:$K$73,4,0))</f>
        <v>0</v>
      </c>
      <c r="W8" s="188"/>
      <c r="X8" s="188"/>
      <c r="Y8" s="189"/>
      <c r="Z8" s="189"/>
      <c r="AA8" s="189"/>
      <c r="AB8" s="190"/>
      <c r="AC8" s="190"/>
      <c r="AD8" s="190"/>
      <c r="AE8" s="191"/>
      <c r="AF8" s="191"/>
      <c r="AG8" s="189"/>
      <c r="AH8"/>
      <c r="AJ8"/>
      <c r="AK8"/>
      <c r="AL8"/>
      <c r="AM8"/>
      <c r="AN8"/>
      <c r="AO8"/>
      <c r="AP8"/>
      <c r="AQ8"/>
      <c r="AR8"/>
      <c r="AS8"/>
      <c r="AT8" s="1"/>
      <c r="AU8" s="1"/>
      <c r="AV8" s="1"/>
      <c r="AW8" s="1"/>
      <c r="AX8" s="1"/>
      <c r="AY8" s="1"/>
      <c r="AZ8" s="1"/>
      <c r="BA8" s="1"/>
      <c r="BB8" s="1"/>
      <c r="BC8" s="1"/>
      <c r="BD8" s="1"/>
      <c r="BE8" s="1"/>
      <c r="BF8" s="1"/>
      <c r="BG8" s="1"/>
      <c r="BH8" s="1"/>
      <c r="BI8" s="1"/>
      <c r="BJ8" s="1"/>
      <c r="BK8" s="1"/>
      <c r="BL8" s="1"/>
      <c r="BM8" s="1"/>
    </row>
    <row r="9" spans="1:65" ht="26" customHeight="1">
      <c r="B9" s="180"/>
      <c r="C9" s="345"/>
      <c r="D9" s="181"/>
      <c r="E9" s="275"/>
      <c r="F9" s="183"/>
      <c r="G9" s="203"/>
      <c r="H9" s="246">
        <f t="shared" si="1"/>
        <v>0</v>
      </c>
      <c r="I9" s="184">
        <f t="shared" si="2"/>
        <v>0</v>
      </c>
      <c r="J9" s="185">
        <f t="shared" si="3"/>
        <v>0</v>
      </c>
      <c r="K9" s="186">
        <f t="shared" si="4"/>
        <v>0</v>
      </c>
      <c r="L9" s="187">
        <f>IF(W9=0,0,VLOOKUP(W9,得点テーブルNEW!$B$14:$K$73,4,0))</f>
        <v>0</v>
      </c>
      <c r="M9" s="187"/>
      <c r="N9" s="187">
        <f>IF(Y9=0,0,VLOOKUP(Y9,得点テーブルNEW!$B$14:$K$73,4,0))</f>
        <v>0</v>
      </c>
      <c r="O9" s="187"/>
      <c r="P9" s="187">
        <f>IF(AA9=0,0,VLOOKUP(AA9,得点テーブルNEW!$B$14:$K$73,4,0))</f>
        <v>0</v>
      </c>
      <c r="Q9" s="205">
        <f>IF(AB9=0,0,VLOOKUP(AB9,得点テーブルNEW!$B$14:$K$62,4,0))</f>
        <v>0</v>
      </c>
      <c r="R9" s="187"/>
      <c r="S9" s="187"/>
      <c r="T9" s="187">
        <f>IF(AE9=0,0,VLOOKUP(AE9,得点テーブルNEW!$B$14:$K$73,4,0))</f>
        <v>0</v>
      </c>
      <c r="U9" s="187"/>
      <c r="V9" s="187">
        <f>IF(AG9=0,0,VLOOKUP(AG9,得点テーブルNEW!$B$14:$K$73,4,0))</f>
        <v>0</v>
      </c>
      <c r="W9" s="188"/>
      <c r="X9" s="188"/>
      <c r="Y9" s="189"/>
      <c r="Z9" s="189"/>
      <c r="AA9" s="189"/>
      <c r="AB9" s="190"/>
      <c r="AC9" s="190"/>
      <c r="AD9" s="190"/>
      <c r="AE9" s="191"/>
      <c r="AF9" s="191"/>
      <c r="AG9" s="189"/>
      <c r="AH9"/>
      <c r="AJ9"/>
      <c r="AK9"/>
      <c r="AL9"/>
      <c r="AM9"/>
      <c r="AN9"/>
      <c r="AO9"/>
      <c r="AP9"/>
      <c r="AQ9"/>
      <c r="AR9"/>
      <c r="AS9"/>
      <c r="AT9" s="1"/>
      <c r="AU9" s="1"/>
      <c r="AV9" s="1"/>
      <c r="AW9" s="1"/>
      <c r="AX9" s="1"/>
      <c r="AY9" s="1"/>
      <c r="AZ9" s="1"/>
      <c r="BA9" s="1"/>
      <c r="BB9" s="1"/>
      <c r="BC9" s="1"/>
      <c r="BD9" s="1"/>
      <c r="BE9" s="1"/>
      <c r="BF9" s="1"/>
      <c r="BG9" s="1"/>
      <c r="BH9" s="1"/>
      <c r="BI9" s="1"/>
      <c r="BJ9" s="1"/>
      <c r="BK9" s="1"/>
      <c r="BL9" s="1"/>
      <c r="BM9" s="1"/>
    </row>
    <row r="10" spans="1:65" ht="26" customHeight="1">
      <c r="B10" s="180"/>
      <c r="C10" s="345"/>
      <c r="D10" s="181"/>
      <c r="E10" s="275"/>
      <c r="F10" s="183"/>
      <c r="G10" s="203"/>
      <c r="H10" s="246">
        <f t="shared" si="1"/>
        <v>0</v>
      </c>
      <c r="I10" s="184">
        <f t="shared" si="2"/>
        <v>0</v>
      </c>
      <c r="J10" s="185">
        <f t="shared" si="3"/>
        <v>0</v>
      </c>
      <c r="K10" s="186">
        <f t="shared" si="4"/>
        <v>0</v>
      </c>
      <c r="L10" s="187">
        <f>IF(W10=0,0,VLOOKUP(W10,得点テーブルNEW!$B$14:$K$73,4,0))</f>
        <v>0</v>
      </c>
      <c r="M10" s="187"/>
      <c r="N10" s="187">
        <f>IF(Y10=0,0,VLOOKUP(Y10,得点テーブルNEW!$B$14:$K$73,4,0))</f>
        <v>0</v>
      </c>
      <c r="O10" s="187"/>
      <c r="P10" s="187">
        <f>IF(AA10=0,0,VLOOKUP(AA10,得点テーブルNEW!$B$14:$K$73,4,0))</f>
        <v>0</v>
      </c>
      <c r="Q10" s="205">
        <f>IF(AB10=0,0,VLOOKUP(AB10,得点テーブルNEW!$B$14:$K$62,4,0))</f>
        <v>0</v>
      </c>
      <c r="R10" s="187"/>
      <c r="S10" s="187"/>
      <c r="T10" s="187">
        <f>IF(AE10=0,0,VLOOKUP(AE10,得点テーブルNEW!$B$14:$K$73,4,0))</f>
        <v>0</v>
      </c>
      <c r="U10" s="187"/>
      <c r="V10" s="187">
        <f>IF(AG10=0,0,VLOOKUP(AG10,得点テーブルNEW!$B$14:$K$73,4,0))</f>
        <v>0</v>
      </c>
      <c r="W10" s="188"/>
      <c r="X10" s="188"/>
      <c r="Y10" s="189"/>
      <c r="Z10" s="189"/>
      <c r="AA10" s="189"/>
      <c r="AB10" s="190"/>
      <c r="AC10" s="190"/>
      <c r="AD10" s="190"/>
      <c r="AE10" s="191"/>
      <c r="AF10" s="191"/>
      <c r="AG10" s="189"/>
      <c r="AH10"/>
      <c r="AJ10"/>
      <c r="AK10"/>
      <c r="AL10"/>
      <c r="AM10"/>
      <c r="AN10"/>
      <c r="AO10"/>
      <c r="AP10"/>
      <c r="AQ10"/>
      <c r="AR10"/>
      <c r="AS10"/>
      <c r="AT10" s="1"/>
      <c r="AU10" s="1"/>
      <c r="AV10" s="1"/>
      <c r="AW10" s="1"/>
      <c r="AX10" s="1"/>
      <c r="AY10" s="1"/>
      <c r="AZ10" s="1"/>
      <c r="BA10" s="1"/>
      <c r="BB10" s="1"/>
      <c r="BC10" s="1"/>
      <c r="BD10" s="1"/>
      <c r="BE10" s="1"/>
      <c r="BF10" s="1"/>
      <c r="BG10" s="1"/>
      <c r="BH10" s="1"/>
      <c r="BI10" s="1"/>
      <c r="BJ10" s="1"/>
      <c r="BK10" s="1"/>
      <c r="BL10" s="1"/>
      <c r="BM10" s="1"/>
    </row>
    <row r="11" spans="1:65" ht="26" customHeight="1">
      <c r="B11" s="180"/>
      <c r="C11" s="345"/>
      <c r="D11" s="181"/>
      <c r="E11" s="275"/>
      <c r="F11" s="183"/>
      <c r="G11" s="203"/>
      <c r="H11" s="246">
        <f t="shared" si="1"/>
        <v>0</v>
      </c>
      <c r="I11" s="184">
        <f t="shared" si="2"/>
        <v>0</v>
      </c>
      <c r="J11" s="185">
        <f t="shared" si="3"/>
        <v>0</v>
      </c>
      <c r="K11" s="186">
        <f t="shared" si="4"/>
        <v>0</v>
      </c>
      <c r="L11" s="187">
        <f>IF(W11=0,0,VLOOKUP(W11,得点テーブルNEW!$B$14:$K$73,4,0))</f>
        <v>0</v>
      </c>
      <c r="M11" s="187"/>
      <c r="N11" s="187">
        <f>IF(Y11=0,0,VLOOKUP(Y11,得点テーブルNEW!$B$14:$K$73,4,0))</f>
        <v>0</v>
      </c>
      <c r="O11" s="187"/>
      <c r="P11" s="187">
        <f>IF(AA11=0,0,VLOOKUP(AA11,得点テーブルNEW!$B$14:$K$73,4,0))</f>
        <v>0</v>
      </c>
      <c r="Q11" s="205">
        <f>IF(AB11=0,0,VLOOKUP(AB11,得点テーブルNEW!$B$14:$K$62,4,0))</f>
        <v>0</v>
      </c>
      <c r="R11" s="187"/>
      <c r="S11" s="187"/>
      <c r="T11" s="187">
        <f>IF(AE11=0,0,VLOOKUP(AE11,得点テーブルNEW!$B$14:$K$73,4,0))</f>
        <v>0</v>
      </c>
      <c r="U11" s="187"/>
      <c r="V11" s="187">
        <f>IF(AG11=0,0,VLOOKUP(AG11,得点テーブルNEW!$B$14:$K$73,4,0))</f>
        <v>0</v>
      </c>
      <c r="W11" s="188"/>
      <c r="X11" s="188"/>
      <c r="Y11" s="189"/>
      <c r="Z11" s="189"/>
      <c r="AA11" s="189"/>
      <c r="AB11" s="190"/>
      <c r="AC11" s="190"/>
      <c r="AD11" s="190"/>
      <c r="AE11" s="191"/>
      <c r="AF11" s="191"/>
      <c r="AG11" s="189"/>
      <c r="AH11"/>
      <c r="AJ11"/>
      <c r="AK11"/>
      <c r="AL11"/>
      <c r="AM11"/>
      <c r="AN11"/>
      <c r="AO11"/>
      <c r="AP11"/>
      <c r="AQ11"/>
      <c r="AR11"/>
      <c r="AS11"/>
      <c r="AT11" s="1"/>
      <c r="AU11" s="1"/>
      <c r="AV11" s="1"/>
      <c r="AW11" s="1"/>
      <c r="AX11" s="1"/>
      <c r="AY11" s="1"/>
      <c r="AZ11" s="1"/>
      <c r="BA11" s="1"/>
      <c r="BB11" s="1"/>
      <c r="BC11" s="1"/>
      <c r="BD11" s="1"/>
      <c r="BE11" s="1"/>
      <c r="BF11" s="1"/>
      <c r="BG11" s="1"/>
      <c r="BH11" s="1"/>
      <c r="BI11" s="1"/>
      <c r="BJ11" s="1"/>
      <c r="BK11" s="1"/>
      <c r="BL11" s="1"/>
      <c r="BM11" s="1"/>
    </row>
    <row r="12" spans="1:65" ht="26" customHeight="1">
      <c r="B12" s="180"/>
      <c r="C12" s="345"/>
      <c r="D12" s="181"/>
      <c r="E12" s="275"/>
      <c r="F12" s="183"/>
      <c r="G12" s="203"/>
      <c r="H12" s="246">
        <f t="shared" si="1"/>
        <v>0</v>
      </c>
      <c r="I12" s="184">
        <f t="shared" si="2"/>
        <v>0</v>
      </c>
      <c r="J12" s="185">
        <f t="shared" si="3"/>
        <v>0</v>
      </c>
      <c r="K12" s="186">
        <f t="shared" si="4"/>
        <v>0</v>
      </c>
      <c r="L12" s="187">
        <f>IF(W12=0,0,VLOOKUP(W12,得点テーブルNEW!$B$14:$K$73,4,0))</f>
        <v>0</v>
      </c>
      <c r="M12" s="187"/>
      <c r="N12" s="187">
        <f>IF(Y12=0,0,VLOOKUP(Y12,得点テーブルNEW!$B$14:$K$73,4,0))</f>
        <v>0</v>
      </c>
      <c r="O12" s="187"/>
      <c r="P12" s="187">
        <f>IF(AA12=0,0,VLOOKUP(AA12,得点テーブルNEW!$B$14:$K$73,4,0))</f>
        <v>0</v>
      </c>
      <c r="Q12" s="205">
        <f>IF(AB12=0,0,VLOOKUP(AB12,得点テーブルNEW!$B$14:$K$62,4,0))</f>
        <v>0</v>
      </c>
      <c r="R12" s="187"/>
      <c r="S12" s="187"/>
      <c r="T12" s="187">
        <f>IF(AE12=0,0,VLOOKUP(AE12,得点テーブルNEW!$B$14:$K$73,4,0))</f>
        <v>0</v>
      </c>
      <c r="U12" s="187"/>
      <c r="V12" s="187">
        <f>IF(AG12=0,0,VLOOKUP(AG12,得点テーブルNEW!$B$14:$K$73,4,0))</f>
        <v>0</v>
      </c>
      <c r="W12" s="188"/>
      <c r="X12" s="188"/>
      <c r="Y12" s="189"/>
      <c r="Z12" s="189"/>
      <c r="AA12" s="189"/>
      <c r="AB12" s="190"/>
      <c r="AC12" s="190"/>
      <c r="AD12" s="190"/>
      <c r="AE12" s="191"/>
      <c r="AF12" s="191"/>
      <c r="AG12" s="189"/>
      <c r="AH12"/>
      <c r="AJ12"/>
      <c r="AK12"/>
      <c r="AL12"/>
      <c r="AM12"/>
      <c r="AN12"/>
      <c r="AO12"/>
      <c r="AP12"/>
      <c r="AQ12"/>
      <c r="AR12"/>
      <c r="AS12"/>
      <c r="AT12" s="1"/>
      <c r="AU12" s="1"/>
      <c r="AV12" s="1"/>
      <c r="AW12" s="1"/>
      <c r="AX12" s="1"/>
      <c r="AY12" s="1"/>
      <c r="AZ12" s="1"/>
      <c r="BA12" s="1"/>
      <c r="BB12" s="1"/>
      <c r="BC12" s="1"/>
      <c r="BD12" s="1"/>
      <c r="BE12" s="1"/>
      <c r="BF12" s="1"/>
      <c r="BG12" s="1"/>
      <c r="BH12" s="1"/>
      <c r="BI12" s="1"/>
      <c r="BJ12" s="1"/>
      <c r="BK12" s="1"/>
      <c r="BL12" s="1"/>
      <c r="BM12" s="1"/>
    </row>
    <row r="13" spans="1:65" ht="26" customHeight="1">
      <c r="B13" s="180"/>
      <c r="C13" s="345"/>
      <c r="D13" s="181"/>
      <c r="E13" s="275"/>
      <c r="F13" s="183"/>
      <c r="G13" s="203"/>
      <c r="H13" s="246">
        <f>AVERAGE(I13:J13)+K13</f>
        <v>0</v>
      </c>
      <c r="I13" s="184">
        <f>LARGE(L13:V13,1)</f>
        <v>0</v>
      </c>
      <c r="J13" s="185">
        <f>LARGE(L13:V13,2)</f>
        <v>0</v>
      </c>
      <c r="K13" s="186">
        <f>SUM(L13:V13)*0.001</f>
        <v>0</v>
      </c>
      <c r="L13" s="187">
        <f>IF(W13=0,0,VLOOKUP(W13,得点テーブルNEW!$B$14:$K$73,4,0))</f>
        <v>0</v>
      </c>
      <c r="M13" s="187"/>
      <c r="N13" s="187">
        <f>IF(Y13=0,0,VLOOKUP(Y13,得点テーブルNEW!$B$14:$K$73,4,0))</f>
        <v>0</v>
      </c>
      <c r="O13" s="187"/>
      <c r="P13" s="187">
        <f>IF(AA13=0,0,VLOOKUP(AA13,得点テーブルNEW!$B$14:$K$73,4,0))</f>
        <v>0</v>
      </c>
      <c r="Q13" s="205">
        <f>IF(AB13=0,0,VLOOKUP(AB13,得点テーブルNEW!$B$14:$K$62,4,0))</f>
        <v>0</v>
      </c>
      <c r="R13" s="187"/>
      <c r="S13" s="187"/>
      <c r="T13" s="187">
        <f>IF(AE13=0,0,VLOOKUP(AE13,得点テーブルNEW!$B$14:$K$73,4,0))</f>
        <v>0</v>
      </c>
      <c r="U13" s="187"/>
      <c r="V13" s="187">
        <f>IF(AG13=0,0,VLOOKUP(AG13,得点テーブルNEW!$B$14:$K$73,4,0))</f>
        <v>0</v>
      </c>
      <c r="W13" s="188"/>
      <c r="X13" s="188"/>
      <c r="Y13" s="189"/>
      <c r="Z13" s="189"/>
      <c r="AA13" s="189"/>
      <c r="AB13" s="190"/>
      <c r="AC13" s="190"/>
      <c r="AD13" s="190"/>
      <c r="AE13" s="191"/>
      <c r="AF13" s="191"/>
      <c r="AG13" s="189"/>
      <c r="AH13"/>
      <c r="AJ13"/>
      <c r="AK13"/>
      <c r="AL13"/>
      <c r="AM13"/>
      <c r="AN13"/>
      <c r="AO13"/>
      <c r="AP13"/>
      <c r="AQ13"/>
      <c r="AR13"/>
      <c r="AS13"/>
      <c r="AT13" s="1"/>
      <c r="AU13" s="1"/>
      <c r="AV13" s="1"/>
      <c r="AW13" s="1"/>
      <c r="AX13" s="1"/>
      <c r="AY13" s="1"/>
      <c r="AZ13" s="1"/>
      <c r="BA13" s="1"/>
      <c r="BB13" s="1"/>
      <c r="BC13" s="1"/>
      <c r="BD13" s="1"/>
      <c r="BE13" s="1"/>
      <c r="BF13" s="1"/>
      <c r="BG13" s="1"/>
      <c r="BH13" s="1"/>
      <c r="BI13" s="1"/>
      <c r="BJ13" s="1"/>
      <c r="BK13" s="1"/>
      <c r="BL13" s="1"/>
      <c r="BM13" s="1"/>
    </row>
    <row r="14" spans="1:65" ht="26" customHeight="1">
      <c r="B14" s="180"/>
      <c r="C14" s="345"/>
      <c r="D14" s="181"/>
      <c r="E14" s="275"/>
      <c r="F14" s="183"/>
      <c r="G14" s="203"/>
      <c r="H14" s="246">
        <f>AVERAGE(I14:J14)+K14</f>
        <v>0</v>
      </c>
      <c r="I14" s="184">
        <f>LARGE(L14:V14,1)</f>
        <v>0</v>
      </c>
      <c r="J14" s="185">
        <f>LARGE(L14:V14,2)</f>
        <v>0</v>
      </c>
      <c r="K14" s="186">
        <f>SUM(L14:V14)*0.001</f>
        <v>0</v>
      </c>
      <c r="L14" s="187">
        <f>IF(W14=0,0,VLOOKUP(W14,得点テーブルNEW!$B$14:$K$73,4,0))</f>
        <v>0</v>
      </c>
      <c r="M14" s="187"/>
      <c r="N14" s="187">
        <f>IF(Y14=0,0,VLOOKUP(Y14,得点テーブルNEW!$B$14:$K$73,4,0))</f>
        <v>0</v>
      </c>
      <c r="O14" s="187"/>
      <c r="P14" s="187">
        <f>IF(AA14=0,0,VLOOKUP(AA14,得点テーブルNEW!$B$14:$K$73,4,0))</f>
        <v>0</v>
      </c>
      <c r="Q14" s="205">
        <f>IF(AB14=0,0,VLOOKUP(AB14,得点テーブルNEW!$B$14:$K$62,4,0))</f>
        <v>0</v>
      </c>
      <c r="R14" s="187"/>
      <c r="S14" s="187"/>
      <c r="T14" s="187">
        <f>IF(AE14=0,0,VLOOKUP(AE14,得点テーブルNEW!$B$14:$K$73,4,0))</f>
        <v>0</v>
      </c>
      <c r="U14" s="187"/>
      <c r="V14" s="187">
        <f>IF(AG14=0,0,VLOOKUP(AG14,得点テーブルNEW!$B$14:$K$73,4,0))</f>
        <v>0</v>
      </c>
      <c r="W14" s="188"/>
      <c r="X14" s="188"/>
      <c r="Y14" s="189"/>
      <c r="Z14" s="189"/>
      <c r="AA14" s="189"/>
      <c r="AB14" s="190"/>
      <c r="AC14" s="190"/>
      <c r="AD14" s="190"/>
      <c r="AE14" s="191"/>
      <c r="AF14" s="191"/>
      <c r="AG14" s="189"/>
      <c r="AH14"/>
      <c r="AJ14"/>
      <c r="AK14"/>
      <c r="AL14"/>
      <c r="AM14"/>
      <c r="AN14"/>
      <c r="AO14"/>
      <c r="AP14"/>
      <c r="AQ14"/>
      <c r="AR14"/>
      <c r="AS14"/>
      <c r="AT14" s="1"/>
      <c r="AU14" s="1"/>
      <c r="AV14" s="1"/>
      <c r="AW14" s="1"/>
      <c r="AX14" s="1"/>
      <c r="AY14" s="1"/>
      <c r="AZ14" s="1"/>
      <c r="BA14" s="1"/>
      <c r="BB14" s="1"/>
      <c r="BC14" s="1"/>
      <c r="BD14" s="1"/>
      <c r="BE14" s="1"/>
      <c r="BF14" s="1"/>
      <c r="BG14" s="1"/>
      <c r="BH14" s="1"/>
      <c r="BI14" s="1"/>
      <c r="BJ14" s="1"/>
      <c r="BK14" s="1"/>
      <c r="BL14" s="1"/>
      <c r="BM14" s="1"/>
    </row>
    <row r="15" spans="1:65" ht="26" customHeight="1">
      <c r="B15" s="32"/>
      <c r="C15" s="33"/>
      <c r="D15" s="307"/>
      <c r="E15" s="351"/>
      <c r="F15" s="318"/>
      <c r="G15" s="318"/>
      <c r="H15" s="352"/>
      <c r="I15" s="319"/>
      <c r="J15" s="319"/>
      <c r="K15" s="320"/>
      <c r="L15" s="321"/>
      <c r="M15" s="321"/>
      <c r="N15" s="321"/>
      <c r="O15" s="321"/>
      <c r="P15" s="321"/>
      <c r="Q15" s="322"/>
      <c r="R15" s="321"/>
      <c r="S15" s="321"/>
      <c r="T15" s="321"/>
      <c r="U15" s="321"/>
      <c r="V15" s="321"/>
      <c r="W15" s="321"/>
      <c r="X15" s="321"/>
      <c r="Y15" s="321"/>
      <c r="Z15" s="321"/>
      <c r="AA15" s="321"/>
      <c r="AB15" s="321"/>
      <c r="AC15" s="321"/>
      <c r="AD15" s="321"/>
      <c r="AE15" s="321"/>
      <c r="AF15" s="321"/>
      <c r="AG15" s="321"/>
      <c r="AH15" s="321"/>
      <c r="AI15" s="321"/>
      <c r="AJ15"/>
      <c r="AK15"/>
      <c r="AL15"/>
      <c r="AM15"/>
      <c r="AN15"/>
      <c r="AO15"/>
      <c r="AP15"/>
      <c r="AQ15"/>
      <c r="AR15"/>
      <c r="AS15"/>
      <c r="AT15" s="1"/>
      <c r="AU15" s="1"/>
      <c r="AV15" s="1"/>
      <c r="AW15" s="1"/>
      <c r="AX15" s="1"/>
      <c r="AY15" s="1"/>
      <c r="AZ15" s="1"/>
      <c r="BA15" s="1"/>
      <c r="BB15" s="1"/>
      <c r="BC15" s="1"/>
      <c r="BD15" s="1"/>
      <c r="BE15" s="1"/>
      <c r="BF15" s="1"/>
      <c r="BG15" s="1"/>
      <c r="BH15" s="1"/>
      <c r="BI15" s="1"/>
      <c r="BJ15" s="1"/>
      <c r="BK15" s="1"/>
      <c r="BL15" s="1"/>
      <c r="BM15" s="1"/>
    </row>
    <row r="16" spans="1:65" ht="26" customHeight="1">
      <c r="B16" s="196"/>
      <c r="C16" s="196"/>
      <c r="D16" s="196"/>
      <c r="E16" s="196"/>
      <c r="F16" s="196"/>
      <c r="G16" s="196"/>
      <c r="H16" s="196"/>
      <c r="I16" s="196"/>
      <c r="J16" s="196"/>
      <c r="K16" s="196"/>
      <c r="L16" s="196"/>
      <c r="M16" s="196"/>
      <c r="N16" s="196"/>
      <c r="O16" s="196"/>
      <c r="P16" s="196"/>
      <c r="Q16" s="196"/>
      <c r="R16" s="196"/>
      <c r="S16" s="196"/>
      <c r="T16" s="196"/>
      <c r="U16" s="196"/>
      <c r="V16" s="196"/>
      <c r="W16" s="196"/>
      <c r="X16" s="196"/>
      <c r="Y16" s="196"/>
      <c r="Z16" s="196"/>
      <c r="AA16" s="196"/>
      <c r="AB16" s="196"/>
      <c r="AC16" s="196"/>
      <c r="AD16" s="196"/>
      <c r="AE16" s="196"/>
      <c r="AF16" s="196"/>
      <c r="AG16" s="196"/>
      <c r="AH16"/>
      <c r="AJ16"/>
      <c r="AK16"/>
      <c r="AL16"/>
      <c r="AM16"/>
      <c r="AN16"/>
      <c r="AO16"/>
      <c r="AP16"/>
      <c r="AQ16"/>
      <c r="AR16"/>
      <c r="AS16"/>
      <c r="AT16" s="1"/>
      <c r="AU16" s="1"/>
      <c r="AV16" s="1"/>
      <c r="AW16" s="1"/>
      <c r="AX16" s="1"/>
      <c r="AY16" s="1"/>
      <c r="AZ16" s="1"/>
      <c r="BA16" s="1"/>
      <c r="BB16" s="1"/>
      <c r="BC16" s="1"/>
      <c r="BD16" s="1"/>
      <c r="BE16" s="1"/>
      <c r="BF16" s="1"/>
      <c r="BG16" s="1"/>
      <c r="BH16" s="1"/>
      <c r="BI16" s="1"/>
      <c r="BJ16" s="1"/>
      <c r="BK16" s="1"/>
      <c r="BL16" s="1"/>
      <c r="BM16" s="1"/>
    </row>
    <row r="17" spans="2:65" ht="26" customHeight="1">
      <c r="B17" s="414" t="s">
        <v>34</v>
      </c>
      <c r="C17" s="415"/>
      <c r="D17" s="416"/>
      <c r="E17" s="416"/>
      <c r="F17" s="416"/>
      <c r="G17" s="417"/>
      <c r="H17" s="425" t="s">
        <v>45</v>
      </c>
      <c r="I17" s="426"/>
      <c r="J17" s="426"/>
      <c r="K17" s="426"/>
      <c r="L17" s="426"/>
      <c r="M17" s="426"/>
      <c r="N17" s="426"/>
      <c r="O17" s="426"/>
      <c r="P17" s="426"/>
      <c r="Q17" s="426"/>
      <c r="R17" s="426"/>
      <c r="S17" s="426"/>
      <c r="T17" s="426"/>
      <c r="U17" s="426"/>
      <c r="V17" s="426"/>
      <c r="W17" s="413" t="str">
        <f>W2</f>
        <v>2026/4/20現在</v>
      </c>
      <c r="X17" s="413"/>
      <c r="Y17" s="413"/>
      <c r="Z17" s="413"/>
      <c r="AA17" s="413"/>
      <c r="AB17" s="413"/>
      <c r="AC17" s="413"/>
      <c r="AD17" s="413"/>
      <c r="AE17" s="413"/>
      <c r="AF17" s="413"/>
      <c r="AG17" s="413"/>
      <c r="AH17"/>
      <c r="AJ17"/>
      <c r="AK17"/>
      <c r="AL17"/>
      <c r="AM17"/>
      <c r="AN17"/>
      <c r="AO17"/>
      <c r="AP17"/>
      <c r="AQ17"/>
      <c r="AR17"/>
      <c r="AS17"/>
      <c r="AT17" s="1"/>
      <c r="AU17" s="1"/>
      <c r="AV17" s="1"/>
      <c r="AW17" s="1"/>
      <c r="AX17" s="1"/>
      <c r="AY17" s="1"/>
      <c r="AZ17" s="1"/>
      <c r="BA17" s="1"/>
      <c r="BB17" s="1"/>
      <c r="BC17" s="1"/>
      <c r="BD17" s="1"/>
      <c r="BE17" s="1"/>
      <c r="BF17" s="1"/>
      <c r="BG17" s="1"/>
      <c r="BH17" s="1"/>
      <c r="BI17" s="1"/>
      <c r="BJ17" s="1"/>
      <c r="BK17" s="1"/>
      <c r="BL17" s="1"/>
      <c r="BM17" s="1"/>
    </row>
    <row r="18" spans="2:65" ht="26" customHeight="1">
      <c r="B18" s="427" t="s">
        <v>4</v>
      </c>
      <c r="C18" s="155" t="s">
        <v>296</v>
      </c>
      <c r="D18" s="429" t="s">
        <v>19</v>
      </c>
      <c r="E18" s="431" t="s">
        <v>11</v>
      </c>
      <c r="F18" s="433" t="s">
        <v>148</v>
      </c>
      <c r="G18" s="435" t="s">
        <v>13</v>
      </c>
      <c r="H18" s="156" t="s">
        <v>37</v>
      </c>
      <c r="I18" s="157" t="s">
        <v>7</v>
      </c>
      <c r="J18" s="158" t="s">
        <v>7</v>
      </c>
      <c r="K18" s="159" t="s">
        <v>46</v>
      </c>
      <c r="L18" s="160" t="s">
        <v>117</v>
      </c>
      <c r="M18" s="161" t="s">
        <v>110</v>
      </c>
      <c r="N18" s="160" t="s">
        <v>370</v>
      </c>
      <c r="O18" s="160" t="s">
        <v>174</v>
      </c>
      <c r="P18" s="160" t="s">
        <v>149</v>
      </c>
      <c r="Q18" s="162" t="s">
        <v>150</v>
      </c>
      <c r="R18" s="163" t="s">
        <v>151</v>
      </c>
      <c r="S18" s="164" t="s">
        <v>175</v>
      </c>
      <c r="T18" s="160" t="s">
        <v>152</v>
      </c>
      <c r="U18" s="160" t="s">
        <v>31</v>
      </c>
      <c r="V18" s="162" t="s">
        <v>153</v>
      </c>
      <c r="W18" s="165" t="s">
        <v>117</v>
      </c>
      <c r="X18" s="166" t="s">
        <v>110</v>
      </c>
      <c r="Y18" s="165" t="s">
        <v>370</v>
      </c>
      <c r="Z18" s="165" t="s">
        <v>174</v>
      </c>
      <c r="AA18" s="165" t="s">
        <v>149</v>
      </c>
      <c r="AB18" s="167" t="s">
        <v>150</v>
      </c>
      <c r="AC18" s="168" t="s">
        <v>151</v>
      </c>
      <c r="AD18" s="169" t="s">
        <v>175</v>
      </c>
      <c r="AE18" s="165" t="s">
        <v>152</v>
      </c>
      <c r="AF18" s="165" t="s">
        <v>31</v>
      </c>
      <c r="AG18" s="167" t="s">
        <v>153</v>
      </c>
      <c r="AH18"/>
      <c r="AI18"/>
      <c r="AJ18"/>
      <c r="AK18"/>
      <c r="AL18"/>
      <c r="AM18"/>
      <c r="AN18"/>
      <c r="AO18"/>
      <c r="AP18"/>
      <c r="AQ18"/>
      <c r="AR18"/>
      <c r="AS18"/>
      <c r="AT18"/>
      <c r="AU18"/>
      <c r="AV18" s="1"/>
      <c r="AW18" s="1"/>
      <c r="AX18" s="1"/>
      <c r="AY18" s="1"/>
      <c r="AZ18" s="1"/>
      <c r="BA18" s="1"/>
      <c r="BB18" s="1"/>
      <c r="BC18" s="1"/>
      <c r="BD18" s="1"/>
      <c r="BE18" s="1"/>
      <c r="BF18" s="1"/>
      <c r="BG18" s="1"/>
      <c r="BH18" s="1"/>
      <c r="BI18" s="1"/>
      <c r="BJ18" s="1"/>
      <c r="BK18" s="1"/>
      <c r="BL18" s="1"/>
      <c r="BM18" s="1"/>
    </row>
    <row r="19" spans="2:65" ht="26" customHeight="1">
      <c r="B19" s="428"/>
      <c r="C19" s="170" t="s">
        <v>297</v>
      </c>
      <c r="D19" s="430"/>
      <c r="E19" s="432"/>
      <c r="F19" s="434"/>
      <c r="G19" s="436"/>
      <c r="H19" s="171" t="s">
        <v>54</v>
      </c>
      <c r="I19" s="172" t="s">
        <v>21</v>
      </c>
      <c r="J19" s="172" t="s">
        <v>22</v>
      </c>
      <c r="K19" s="173" t="s">
        <v>53</v>
      </c>
      <c r="L19" s="174" t="s">
        <v>44</v>
      </c>
      <c r="M19" s="174" t="s">
        <v>44</v>
      </c>
      <c r="N19" s="175" t="s">
        <v>44</v>
      </c>
      <c r="O19" s="175" t="s">
        <v>44</v>
      </c>
      <c r="P19" s="176" t="s">
        <v>44</v>
      </c>
      <c r="Q19" s="175" t="s">
        <v>44</v>
      </c>
      <c r="R19" s="176" t="s">
        <v>44</v>
      </c>
      <c r="S19" s="176" t="s">
        <v>44</v>
      </c>
      <c r="T19" s="176" t="s">
        <v>44</v>
      </c>
      <c r="U19" s="177" t="s">
        <v>44</v>
      </c>
      <c r="V19" s="175" t="s">
        <v>44</v>
      </c>
      <c r="W19" s="178" t="s">
        <v>16</v>
      </c>
      <c r="X19" s="179" t="s">
        <v>16</v>
      </c>
      <c r="Y19" s="178" t="s">
        <v>16</v>
      </c>
      <c r="Z19" s="179"/>
      <c r="AA19" s="178" t="s">
        <v>16</v>
      </c>
      <c r="AB19" s="178" t="s">
        <v>16</v>
      </c>
      <c r="AC19" s="179" t="s">
        <v>16</v>
      </c>
      <c r="AD19" s="179" t="s">
        <v>16</v>
      </c>
      <c r="AE19" s="178" t="s">
        <v>16</v>
      </c>
      <c r="AF19" s="179" t="s">
        <v>16</v>
      </c>
      <c r="AG19" s="178" t="s">
        <v>16</v>
      </c>
      <c r="AH19"/>
      <c r="AI19"/>
      <c r="AJ19"/>
      <c r="AK19"/>
      <c r="AL19"/>
      <c r="AM19"/>
      <c r="AN19"/>
      <c r="AO19"/>
      <c r="AP19"/>
      <c r="AQ19"/>
      <c r="AR19"/>
      <c r="AS19"/>
      <c r="AT19"/>
      <c r="AU19"/>
      <c r="AV19" s="1"/>
      <c r="AW19" s="1"/>
      <c r="AX19" s="1"/>
      <c r="AY19" s="1"/>
      <c r="AZ19" s="1"/>
      <c r="BA19" s="1"/>
      <c r="BB19" s="1"/>
      <c r="BC19" s="1"/>
      <c r="BD19" s="1"/>
      <c r="BE19" s="1"/>
      <c r="BF19" s="1"/>
      <c r="BG19" s="1"/>
      <c r="BH19" s="1"/>
      <c r="BI19" s="1"/>
      <c r="BJ19" s="1"/>
      <c r="BK19" s="1"/>
      <c r="BL19" s="1"/>
      <c r="BM19" s="1"/>
    </row>
    <row r="20" spans="2:65" ht="26" customHeight="1">
      <c r="B20" s="315">
        <f>RANK(H20,$H$20:$H$30)</f>
        <v>1</v>
      </c>
      <c r="C20" s="31" t="s">
        <v>480</v>
      </c>
      <c r="D20" s="276" t="s">
        <v>477</v>
      </c>
      <c r="E20" s="347" t="s">
        <v>478</v>
      </c>
      <c r="F20" s="203" t="s">
        <v>106</v>
      </c>
      <c r="G20" s="203" t="s">
        <v>907</v>
      </c>
      <c r="H20" s="246">
        <f t="shared" ref="H20:H26" si="5">AVERAGE(I20:J20)+K20</f>
        <v>64.198999999999998</v>
      </c>
      <c r="I20" s="184">
        <f t="shared" ref="I20:I26" si="6">LARGE(L20:V20,1)</f>
        <v>64</v>
      </c>
      <c r="J20" s="185">
        <f t="shared" ref="J20:J26" si="7">LARGE(L20:V20,2)</f>
        <v>64</v>
      </c>
      <c r="K20" s="186">
        <f t="shared" ref="K20:K26" si="8">SUM(L20:V20)*0.001</f>
        <v>0.19900000000000001</v>
      </c>
      <c r="L20" s="187">
        <f>IF(W20=0,0,VLOOKUP(W20,得点テーブルNEW!$B$14:$K$73,4,0))</f>
        <v>64</v>
      </c>
      <c r="M20" s="187"/>
      <c r="N20" s="187">
        <f>IF(Y20=0,0,VLOOKUP(Y20,得点テーブルNEW!$B$14:$K$73,4,0))</f>
        <v>64</v>
      </c>
      <c r="O20" s="187"/>
      <c r="P20" s="187">
        <f>IF(AA20=0,0,VLOOKUP(AA20,得点テーブルNEW!$B$14:$K$73,4,0))</f>
        <v>16</v>
      </c>
      <c r="Q20" s="205">
        <f>IF(AB20=0,0,VLOOKUP(AB20,得点テーブルNEW!$B$14:$K$62,4,0))</f>
        <v>0</v>
      </c>
      <c r="R20" s="187"/>
      <c r="S20" s="187"/>
      <c r="T20" s="187">
        <f>IF(AE20=0,0,VLOOKUP(AE20,得点テーブルNEW!$B$14:$K$73,4,0))</f>
        <v>9</v>
      </c>
      <c r="U20" s="187"/>
      <c r="V20" s="187">
        <f>IF(AG20=0,0,VLOOKUP(AG20,得点テーブルNEW!$B$14:$K$73,4,0))</f>
        <v>46</v>
      </c>
      <c r="W20" s="188" t="s">
        <v>819</v>
      </c>
      <c r="X20" s="188"/>
      <c r="Y20" s="189" t="s">
        <v>100</v>
      </c>
      <c r="Z20" s="189"/>
      <c r="AA20" s="189" t="s">
        <v>682</v>
      </c>
      <c r="AB20" s="190"/>
      <c r="AC20" s="190"/>
      <c r="AD20" s="190"/>
      <c r="AE20" s="191" t="s">
        <v>741</v>
      </c>
      <c r="AF20" s="191"/>
      <c r="AG20" s="189" t="s">
        <v>102</v>
      </c>
      <c r="AH20"/>
      <c r="AI20"/>
      <c r="AJ20"/>
      <c r="AK20"/>
      <c r="AL20"/>
      <c r="AM20"/>
      <c r="AN20"/>
      <c r="AO20"/>
      <c r="AP20"/>
      <c r="AQ20"/>
      <c r="AR20"/>
      <c r="AS20"/>
      <c r="AT20"/>
      <c r="AU20"/>
      <c r="AV20" s="1"/>
      <c r="AW20" s="1"/>
      <c r="AX20" s="1"/>
      <c r="AY20" s="1"/>
      <c r="AZ20" s="1"/>
      <c r="BA20" s="1"/>
      <c r="BB20" s="1"/>
      <c r="BC20" s="1"/>
      <c r="BD20" s="1"/>
      <c r="BE20" s="1"/>
      <c r="BF20" s="1"/>
      <c r="BG20" s="1"/>
      <c r="BH20" s="1"/>
      <c r="BI20" s="1"/>
      <c r="BJ20" s="1"/>
      <c r="BK20" s="1"/>
      <c r="BL20" s="1"/>
      <c r="BM20" s="1"/>
    </row>
    <row r="21" spans="2:65" ht="26" customHeight="1">
      <c r="B21" s="315">
        <f t="shared" ref="B21:B30" si="9">RANK(H21,$H$20:$H$30)</f>
        <v>2</v>
      </c>
      <c r="C21" s="280" t="s">
        <v>455</v>
      </c>
      <c r="D21" s="181" t="s">
        <v>398</v>
      </c>
      <c r="E21" s="298" t="s">
        <v>628</v>
      </c>
      <c r="F21" s="203" t="s">
        <v>106</v>
      </c>
      <c r="G21" s="203" t="s">
        <v>813</v>
      </c>
      <c r="H21" s="246">
        <f t="shared" si="5"/>
        <v>55.145000000000003</v>
      </c>
      <c r="I21" s="184">
        <f t="shared" si="6"/>
        <v>64</v>
      </c>
      <c r="J21" s="185">
        <f t="shared" si="7"/>
        <v>46</v>
      </c>
      <c r="K21" s="186">
        <f t="shared" si="8"/>
        <v>0.14499999999999999</v>
      </c>
      <c r="L21" s="187">
        <f>IF(W21=0,0,VLOOKUP(W21,得点テーブルNEW!$B$14:$K$73,4,0))</f>
        <v>46</v>
      </c>
      <c r="M21" s="187"/>
      <c r="N21" s="187">
        <f>IF(Y21=0,0,VLOOKUP(Y21,得点テーブルNEW!$B$14:$K$73,4,0))</f>
        <v>35</v>
      </c>
      <c r="O21" s="187"/>
      <c r="P21" s="187">
        <f>IF(AA21=0,0,VLOOKUP(AA21,得点テーブルNEW!$B$14:$K$73,4,0))</f>
        <v>64</v>
      </c>
      <c r="Q21" s="205">
        <f>IF(AB21=0,0,VLOOKUP(AB21,得点テーブルNEW!$B$14:$K$62,4,0))</f>
        <v>0</v>
      </c>
      <c r="R21" s="187"/>
      <c r="S21" s="187"/>
      <c r="T21" s="187">
        <f>IF(AE21=0,0,VLOOKUP(AE21,得点テーブルNEW!$B$14:$K$73,4,0))</f>
        <v>0</v>
      </c>
      <c r="U21" s="187"/>
      <c r="V21" s="187">
        <f>IF(AG21=0,0,VLOOKUP(AG21,得点テーブルNEW!$B$14:$K$73,4,0))</f>
        <v>0</v>
      </c>
      <c r="W21" s="188" t="s">
        <v>820</v>
      </c>
      <c r="X21" s="188"/>
      <c r="Y21" s="189" t="s">
        <v>253</v>
      </c>
      <c r="Z21" s="189"/>
      <c r="AA21" s="189" t="s">
        <v>680</v>
      </c>
      <c r="AB21" s="190"/>
      <c r="AC21" s="190"/>
      <c r="AD21" s="190"/>
      <c r="AE21" s="191"/>
      <c r="AF21" s="191"/>
      <c r="AG21" s="189"/>
      <c r="AH21"/>
      <c r="AI21"/>
      <c r="AJ21"/>
      <c r="AK21"/>
      <c r="AL21"/>
      <c r="AM21"/>
      <c r="AN21"/>
      <c r="AO21"/>
      <c r="AP21"/>
      <c r="AQ21"/>
      <c r="AR21"/>
      <c r="AS21"/>
      <c r="AT21"/>
      <c r="AU21"/>
      <c r="AV21" s="1"/>
      <c r="AW21" s="1"/>
      <c r="AX21" s="1"/>
      <c r="AY21" s="1"/>
      <c r="AZ21" s="1"/>
      <c r="BA21" s="1"/>
      <c r="BB21" s="1"/>
      <c r="BC21" s="1"/>
      <c r="BD21" s="1"/>
      <c r="BE21" s="1"/>
      <c r="BF21" s="1"/>
      <c r="BG21" s="1"/>
      <c r="BH21" s="1"/>
      <c r="BI21" s="1"/>
      <c r="BJ21" s="1"/>
      <c r="BK21" s="1"/>
      <c r="BL21" s="1"/>
      <c r="BM21" s="1"/>
    </row>
    <row r="22" spans="2:65" ht="26" customHeight="1">
      <c r="B22" s="315">
        <f t="shared" si="9"/>
        <v>3</v>
      </c>
      <c r="C22" s="272" t="s">
        <v>796</v>
      </c>
      <c r="D22" s="181" t="s">
        <v>627</v>
      </c>
      <c r="E22" s="313" t="s">
        <v>365</v>
      </c>
      <c r="F22" s="203" t="s">
        <v>106</v>
      </c>
      <c r="G22" s="203" t="s">
        <v>813</v>
      </c>
      <c r="H22" s="246">
        <f t="shared" si="5"/>
        <v>55.131999999999998</v>
      </c>
      <c r="I22" s="184">
        <f t="shared" si="6"/>
        <v>64</v>
      </c>
      <c r="J22" s="185">
        <f t="shared" si="7"/>
        <v>46</v>
      </c>
      <c r="K22" s="186">
        <f t="shared" si="8"/>
        <v>0.13200000000000001</v>
      </c>
      <c r="L22" s="187">
        <f>IF(W22=0,0,VLOOKUP(W22,[2]得点テーブルNEW!$B$14:$K$73,4,0))</f>
        <v>0</v>
      </c>
      <c r="M22" s="187"/>
      <c r="N22" s="187">
        <f>IF(Y22=0,0,VLOOKUP(Y22,[2]得点テーブルNEW!$B$14:$K$73,4,0))</f>
        <v>0</v>
      </c>
      <c r="O22" s="187"/>
      <c r="P22" s="187">
        <f>IF(AA22=0,0,VLOOKUP(AA22,[2]得点テーブルNEW!$B$14:$K$73,4,0))</f>
        <v>46</v>
      </c>
      <c r="Q22" s="205">
        <f>IF(AB22=0,0,VLOOKUP(AB22,[2]得点テーブルNEW!$B$14:$K$62,4,0))</f>
        <v>0</v>
      </c>
      <c r="R22" s="187"/>
      <c r="S22" s="187"/>
      <c r="T22" s="187">
        <f>IF(AE22=0,0,VLOOKUP(AE22,[2]得点テーブルNEW!$B$14:$K$73,4,0))</f>
        <v>22</v>
      </c>
      <c r="U22" s="187"/>
      <c r="V22" s="187">
        <f>IF(AG22=0,0,VLOOKUP(AG22,[2]得点テーブルNEW!$B$14:$K$73,4,0))</f>
        <v>64</v>
      </c>
      <c r="W22" s="188"/>
      <c r="X22" s="188"/>
      <c r="Y22" s="189"/>
      <c r="Z22" s="189"/>
      <c r="AA22" s="189" t="s">
        <v>683</v>
      </c>
      <c r="AB22" s="190"/>
      <c r="AC22" s="190"/>
      <c r="AD22" s="190"/>
      <c r="AE22" s="191" t="s">
        <v>280</v>
      </c>
      <c r="AF22" s="191"/>
      <c r="AG22" s="189" t="s">
        <v>100</v>
      </c>
      <c r="AH22"/>
      <c r="AI22"/>
      <c r="AJ22"/>
      <c r="AK22"/>
      <c r="AL22"/>
      <c r="AM22"/>
      <c r="AN22"/>
      <c r="AO22"/>
      <c r="AP22"/>
      <c r="AQ22"/>
      <c r="AR22"/>
      <c r="AS22"/>
      <c r="AT22"/>
      <c r="AU22"/>
      <c r="AV22" s="1"/>
      <c r="AW22" s="1"/>
      <c r="AX22" s="1"/>
      <c r="AY22" s="1"/>
      <c r="AZ22" s="1"/>
      <c r="BA22" s="1"/>
      <c r="BB22" s="1"/>
      <c r="BC22" s="1"/>
      <c r="BD22" s="1"/>
      <c r="BE22" s="1"/>
      <c r="BF22" s="1"/>
      <c r="BG22" s="1"/>
      <c r="BH22" s="1"/>
      <c r="BI22" s="1"/>
      <c r="BJ22" s="1"/>
      <c r="BK22" s="1"/>
      <c r="BL22" s="1"/>
      <c r="BM22" s="1"/>
    </row>
    <row r="23" spans="2:65" ht="26" customHeight="1">
      <c r="B23" s="315">
        <f t="shared" si="9"/>
        <v>4</v>
      </c>
      <c r="C23" s="280" t="s">
        <v>456</v>
      </c>
      <c r="D23" s="181" t="s">
        <v>432</v>
      </c>
      <c r="E23" s="298" t="s">
        <v>412</v>
      </c>
      <c r="F23" s="203" t="s">
        <v>106</v>
      </c>
      <c r="G23" s="203" t="s">
        <v>813</v>
      </c>
      <c r="H23" s="246">
        <f t="shared" si="5"/>
        <v>40.616</v>
      </c>
      <c r="I23" s="184">
        <f t="shared" si="6"/>
        <v>46</v>
      </c>
      <c r="J23" s="185">
        <f t="shared" si="7"/>
        <v>35</v>
      </c>
      <c r="K23" s="186">
        <f t="shared" si="8"/>
        <v>0.11600000000000001</v>
      </c>
      <c r="L23" s="187">
        <f>IF(W23=0,0,VLOOKUP(W23,得点テーブルNEW!$B$14:$K$73,4,0))</f>
        <v>35</v>
      </c>
      <c r="M23" s="187"/>
      <c r="N23" s="187">
        <f>IF(Y23=0,0,VLOOKUP(Y23,得点テーブルNEW!$B$14:$K$73,4,0))</f>
        <v>46</v>
      </c>
      <c r="O23" s="187"/>
      <c r="P23" s="187">
        <f>IF(AA23=0,0,VLOOKUP(AA23,得点テーブルNEW!$B$14:$K$73,4,0))</f>
        <v>0</v>
      </c>
      <c r="Q23" s="205">
        <f>IF(AB23=0,0,VLOOKUP(AB23,得点テーブルNEW!$B$14:$K$62,4,0))</f>
        <v>0</v>
      </c>
      <c r="R23" s="187"/>
      <c r="S23" s="187"/>
      <c r="T23" s="187">
        <f>IF(AE23=0,0,VLOOKUP(AE23,得点テーブルNEW!$B$14:$K$73,4,0))</f>
        <v>0</v>
      </c>
      <c r="U23" s="187"/>
      <c r="V23" s="187">
        <f>IF(AG23=0,0,VLOOKUP(AG23,得点テーブルNEW!$B$14:$K$73,4,0))</f>
        <v>35</v>
      </c>
      <c r="W23" s="188" t="s">
        <v>821</v>
      </c>
      <c r="X23" s="188"/>
      <c r="Y23" s="189" t="s">
        <v>102</v>
      </c>
      <c r="Z23" s="189"/>
      <c r="AA23" s="189"/>
      <c r="AB23" s="190"/>
      <c r="AC23" s="190"/>
      <c r="AD23" s="190"/>
      <c r="AE23" s="191"/>
      <c r="AF23" s="191"/>
      <c r="AG23" s="189" t="s">
        <v>790</v>
      </c>
      <c r="AH23"/>
      <c r="AI23"/>
      <c r="AJ23"/>
      <c r="AK23"/>
      <c r="AL23"/>
      <c r="AM23"/>
      <c r="AN23"/>
      <c r="AO23"/>
      <c r="AP23"/>
      <c r="AQ23"/>
      <c r="AR23"/>
      <c r="AS23"/>
      <c r="AT23"/>
      <c r="AU23"/>
      <c r="AV23" s="1"/>
      <c r="AW23" s="1"/>
      <c r="AX23" s="1"/>
      <c r="AY23" s="1"/>
      <c r="AZ23" s="1"/>
      <c r="BA23" s="1"/>
      <c r="BB23" s="1"/>
      <c r="BC23" s="1"/>
      <c r="BD23" s="1"/>
      <c r="BE23" s="1"/>
      <c r="BF23" s="1"/>
      <c r="BG23" s="1"/>
      <c r="BH23" s="1"/>
      <c r="BI23" s="1"/>
      <c r="BJ23" s="1"/>
      <c r="BK23" s="1"/>
      <c r="BL23" s="1"/>
      <c r="BM23" s="1"/>
    </row>
    <row r="24" spans="2:65" ht="26" customHeight="1">
      <c r="B24" s="315">
        <f t="shared" si="9"/>
        <v>5</v>
      </c>
      <c r="C24" s="330" t="s">
        <v>797</v>
      </c>
      <c r="D24" s="181" t="s">
        <v>681</v>
      </c>
      <c r="E24" s="275" t="s">
        <v>478</v>
      </c>
      <c r="F24" s="203" t="s">
        <v>106</v>
      </c>
      <c r="G24" s="203" t="s">
        <v>481</v>
      </c>
      <c r="H24" s="246">
        <f t="shared" si="5"/>
        <v>33.598999999999997</v>
      </c>
      <c r="I24" s="184">
        <f t="shared" si="6"/>
        <v>35</v>
      </c>
      <c r="J24" s="185">
        <f t="shared" si="7"/>
        <v>32</v>
      </c>
      <c r="K24" s="186">
        <f t="shared" si="8"/>
        <v>9.9000000000000005E-2</v>
      </c>
      <c r="L24" s="187">
        <f>IF(W24=0,0,VLOOKUP(W24,得点テーブルNEW!$B$14:$K$73,4,0))</f>
        <v>32</v>
      </c>
      <c r="M24" s="187"/>
      <c r="N24" s="187">
        <f>IF(Y24=0,0,VLOOKUP(Y24,得点テーブルNEW!$B$14:$K$73,4,0))</f>
        <v>0</v>
      </c>
      <c r="O24" s="187"/>
      <c r="P24" s="187">
        <f>IF(AA24=0,0,VLOOKUP(AA24,得点テーブルNEW!$B$14:$K$73,4,0))</f>
        <v>35</v>
      </c>
      <c r="Q24" s="205">
        <f>IF(AB24=0,0,VLOOKUP(AB24,得点テーブルNEW!$B$14:$K$62,4,0))</f>
        <v>0</v>
      </c>
      <c r="R24" s="187"/>
      <c r="S24" s="187"/>
      <c r="T24" s="187">
        <f>IF(AE24=0,0,VLOOKUP(AE24,得点テーブルNEW!$B$14:$K$73,4,0))</f>
        <v>0</v>
      </c>
      <c r="U24" s="187"/>
      <c r="V24" s="187">
        <f>IF(AG24=0,0,VLOOKUP(AG24,得点テーブルNEW!$B$14:$K$73,4,0))</f>
        <v>32</v>
      </c>
      <c r="W24" s="188" t="s">
        <v>822</v>
      </c>
      <c r="X24" s="188"/>
      <c r="Y24" s="189"/>
      <c r="Z24" s="189"/>
      <c r="AA24" s="189" t="s">
        <v>253</v>
      </c>
      <c r="AB24" s="190"/>
      <c r="AC24" s="190"/>
      <c r="AD24" s="190"/>
      <c r="AE24" s="191"/>
      <c r="AF24" s="191"/>
      <c r="AG24" s="189" t="s">
        <v>791</v>
      </c>
      <c r="AH24"/>
      <c r="AI24"/>
      <c r="AJ24"/>
      <c r="AK24"/>
      <c r="AL24"/>
      <c r="AM24"/>
      <c r="AN24"/>
      <c r="AO24"/>
      <c r="AP24"/>
      <c r="AQ24"/>
      <c r="AR24"/>
      <c r="AS24"/>
      <c r="AT24"/>
      <c r="AU24"/>
      <c r="AV24" s="1"/>
      <c r="AW24" s="1"/>
      <c r="AX24" s="1"/>
      <c r="AY24" s="1"/>
      <c r="AZ24" s="1"/>
      <c r="BA24" s="1"/>
      <c r="BB24" s="1"/>
      <c r="BC24" s="1"/>
      <c r="BD24" s="1"/>
      <c r="BE24" s="1"/>
      <c r="BF24" s="1"/>
      <c r="BG24" s="1"/>
      <c r="BH24" s="1"/>
      <c r="BI24" s="1"/>
      <c r="BJ24" s="1"/>
      <c r="BK24" s="1"/>
      <c r="BL24" s="1"/>
      <c r="BM24" s="1"/>
    </row>
    <row r="25" spans="2:65" ht="26" customHeight="1">
      <c r="B25" s="315">
        <f t="shared" si="9"/>
        <v>6</v>
      </c>
      <c r="C25" s="345" t="s">
        <v>469</v>
      </c>
      <c r="D25" s="181" t="s">
        <v>468</v>
      </c>
      <c r="E25" s="409" t="s">
        <v>365</v>
      </c>
      <c r="F25" s="203" t="s">
        <v>106</v>
      </c>
      <c r="G25" s="203" t="s">
        <v>813</v>
      </c>
      <c r="H25" s="246">
        <f t="shared" si="5"/>
        <v>32.064</v>
      </c>
      <c r="I25" s="184">
        <f t="shared" si="6"/>
        <v>32</v>
      </c>
      <c r="J25" s="185">
        <f t="shared" si="7"/>
        <v>32</v>
      </c>
      <c r="K25" s="186">
        <f t="shared" si="8"/>
        <v>6.4000000000000001E-2</v>
      </c>
      <c r="L25" s="187">
        <f>IF(W25=0,0,VLOOKUP(W25,得点テーブルNEW!$B$14:$K$73,4,0))</f>
        <v>32</v>
      </c>
      <c r="M25" s="187"/>
      <c r="N25" s="187">
        <f>IF(Y25=0,0,VLOOKUP(Y25,得点テーブルNEW!$B$14:$K$73,4,0))</f>
        <v>0</v>
      </c>
      <c r="O25" s="187"/>
      <c r="P25" s="187">
        <f>IF(AA25=0,0,VLOOKUP(AA25,得点テーブルNEW!$B$14:$K$73,4,0))</f>
        <v>32</v>
      </c>
      <c r="Q25" s="205">
        <f>IF(AB25=0,0,VLOOKUP(AB25,得点テーブルNEW!$B$14:$K$62,4,0))</f>
        <v>0</v>
      </c>
      <c r="R25" s="187"/>
      <c r="S25" s="187"/>
      <c r="T25" s="187">
        <f>IF(AE25=0,0,VLOOKUP(AE25,得点テーブルNEW!$B$14:$K$73,4,0))</f>
        <v>0</v>
      </c>
      <c r="U25" s="259"/>
      <c r="V25" s="187">
        <f>IF(AG25=0,0,VLOOKUP(AG25,得点テーブルNEW!$B$14:$K$73,4,0))</f>
        <v>0</v>
      </c>
      <c r="W25" s="261" t="s">
        <v>104</v>
      </c>
      <c r="X25" s="188"/>
      <c r="Y25" s="189"/>
      <c r="Z25" s="189"/>
      <c r="AA25" s="262" t="s">
        <v>104</v>
      </c>
      <c r="AB25" s="263"/>
      <c r="AC25" s="190"/>
      <c r="AD25" s="190"/>
      <c r="AE25" s="191"/>
      <c r="AF25" s="191"/>
      <c r="AG25" s="262"/>
      <c r="AH25"/>
      <c r="AI25"/>
      <c r="AJ25"/>
      <c r="AK25"/>
      <c r="AL25"/>
      <c r="AM25"/>
      <c r="AN25"/>
      <c r="AO25"/>
      <c r="AP25"/>
      <c r="AQ25"/>
      <c r="AR25"/>
      <c r="AS25"/>
      <c r="AT25"/>
      <c r="AU25"/>
      <c r="AV25" s="1"/>
      <c r="AW25" s="1"/>
      <c r="AX25" s="1"/>
      <c r="AY25" s="1"/>
      <c r="AZ25" s="1"/>
      <c r="BA25" s="1"/>
      <c r="BB25" s="1"/>
      <c r="BC25" s="1"/>
      <c r="BD25" s="1"/>
      <c r="BE25" s="1"/>
      <c r="BF25" s="1"/>
      <c r="BG25" s="1"/>
      <c r="BH25" s="1"/>
      <c r="BI25" s="1"/>
      <c r="BJ25" s="1"/>
      <c r="BK25" s="1"/>
      <c r="BL25" s="1"/>
      <c r="BM25" s="1"/>
    </row>
    <row r="26" spans="2:65" ht="26" customHeight="1">
      <c r="B26" s="315">
        <f t="shared" si="9"/>
        <v>7</v>
      </c>
      <c r="C26" s="403" t="s">
        <v>908</v>
      </c>
      <c r="D26" s="181" t="s">
        <v>817</v>
      </c>
      <c r="E26" s="284" t="s">
        <v>823</v>
      </c>
      <c r="F26" s="203" t="s">
        <v>106</v>
      </c>
      <c r="G26" s="203" t="s">
        <v>818</v>
      </c>
      <c r="H26" s="246">
        <f t="shared" si="5"/>
        <v>0</v>
      </c>
      <c r="I26" s="184">
        <f t="shared" si="6"/>
        <v>0</v>
      </c>
      <c r="J26" s="185">
        <f t="shared" si="7"/>
        <v>0</v>
      </c>
      <c r="K26" s="186">
        <f t="shared" si="8"/>
        <v>0</v>
      </c>
      <c r="L26" s="187">
        <f>IF(W26=0,0,VLOOKUP(W26,得点テーブルNEW!$B$14:$K$73,4,0))</f>
        <v>0</v>
      </c>
      <c r="M26" s="187"/>
      <c r="N26" s="187">
        <f>IF(Y26=0,0,VLOOKUP(Y26,得点テーブルNEW!$B$14:$K$73,4,0))</f>
        <v>0</v>
      </c>
      <c r="O26" s="187"/>
      <c r="P26" s="187">
        <f>IF(AA26=0,0,VLOOKUP(AA26,得点テーブルNEW!$B$14:$K$73,4,0))</f>
        <v>0</v>
      </c>
      <c r="Q26" s="205">
        <f>IF(AB26=0,0,VLOOKUP(AB26,得点テーブルNEW!$B$14:$K$62,4,0))</f>
        <v>0</v>
      </c>
      <c r="R26" s="187"/>
      <c r="S26" s="187"/>
      <c r="T26" s="187">
        <f>IF(AE26=0,0,VLOOKUP(AE26,得点テーブルNEW!$B$14:$K$73,4,0))</f>
        <v>0</v>
      </c>
      <c r="U26" s="187"/>
      <c r="V26" s="187">
        <f>IF(AG26=0,0,VLOOKUP(AG26,得点テーブルNEW!$B$14:$K$73,4,0))</f>
        <v>0</v>
      </c>
      <c r="W26" s="188"/>
      <c r="X26" s="188"/>
      <c r="Y26" s="189"/>
      <c r="Z26" s="189"/>
      <c r="AA26" s="189"/>
      <c r="AB26" s="190"/>
      <c r="AC26" s="190"/>
      <c r="AD26" s="190"/>
      <c r="AE26" s="191"/>
      <c r="AF26" s="191"/>
      <c r="AG26" s="189"/>
      <c r="AH26"/>
      <c r="AI26"/>
      <c r="AJ26"/>
      <c r="AK26"/>
      <c r="AL26"/>
      <c r="AM26"/>
      <c r="AN26"/>
      <c r="AO26"/>
      <c r="AP26"/>
      <c r="AQ26"/>
      <c r="AR26"/>
      <c r="AS26"/>
      <c r="AT26"/>
      <c r="AU26"/>
      <c r="AV26" s="1"/>
      <c r="AW26" s="1"/>
      <c r="AX26" s="1"/>
      <c r="AY26" s="1"/>
      <c r="AZ26" s="1"/>
      <c r="BA26" s="1"/>
      <c r="BB26" s="1"/>
      <c r="BC26" s="1"/>
      <c r="BD26" s="1"/>
      <c r="BE26" s="1"/>
      <c r="BF26" s="1"/>
      <c r="BG26" s="1"/>
      <c r="BH26" s="1"/>
      <c r="BI26" s="1"/>
      <c r="BJ26" s="1"/>
      <c r="BK26" s="1"/>
      <c r="BL26" s="1"/>
      <c r="BM26" s="1"/>
    </row>
    <row r="27" spans="2:65" ht="26" customHeight="1">
      <c r="B27" s="315">
        <f t="shared" si="9"/>
        <v>7</v>
      </c>
      <c r="C27" s="345"/>
      <c r="D27" s="181"/>
      <c r="E27" s="275"/>
      <c r="F27" s="183"/>
      <c r="G27" s="203"/>
      <c r="H27" s="246">
        <f t="shared" ref="H27" si="10">AVERAGE(I27:J27)+K27</f>
        <v>0</v>
      </c>
      <c r="I27" s="184">
        <f t="shared" ref="I27" si="11">LARGE(L27:V27,1)</f>
        <v>0</v>
      </c>
      <c r="J27" s="185">
        <f t="shared" ref="J27" si="12">LARGE(L27:V27,2)</f>
        <v>0</v>
      </c>
      <c r="K27" s="186">
        <f t="shared" ref="K27" si="13">SUM(L27:V27)*0.001</f>
        <v>0</v>
      </c>
      <c r="L27" s="187">
        <f>IF(W27=0,0,VLOOKUP(W27,得点テーブルNEW!$B$14:$K$73,4,0))</f>
        <v>0</v>
      </c>
      <c r="M27" s="187"/>
      <c r="N27" s="187">
        <f>IF(Y27=0,0,VLOOKUP(Y27,得点テーブルNEW!$B$14:$K$73,4,0))</f>
        <v>0</v>
      </c>
      <c r="O27" s="187"/>
      <c r="P27" s="187">
        <f>IF(AA27=0,0,VLOOKUP(AA27,得点テーブルNEW!$B$14:$K$73,4,0))</f>
        <v>0</v>
      </c>
      <c r="Q27" s="205">
        <f>IF(AB27=0,0,VLOOKUP(AB27,得点テーブルNEW!$B$14:$K$62,4,0))</f>
        <v>0</v>
      </c>
      <c r="R27" s="187"/>
      <c r="S27" s="187"/>
      <c r="T27" s="187">
        <f>IF(AE27=0,0,VLOOKUP(AE27,得点テーブルNEW!$B$14:$K$73,4,0))</f>
        <v>0</v>
      </c>
      <c r="U27" s="187"/>
      <c r="V27" s="187">
        <f>IF(AG27=0,0,VLOOKUP(AG27,得点テーブルNEW!$B$14:$K$73,4,0))</f>
        <v>0</v>
      </c>
      <c r="W27" s="188"/>
      <c r="X27" s="188"/>
      <c r="Y27" s="189"/>
      <c r="Z27" s="189"/>
      <c r="AA27" s="189"/>
      <c r="AB27" s="190"/>
      <c r="AC27" s="190"/>
      <c r="AD27" s="190"/>
      <c r="AE27" s="191"/>
      <c r="AF27" s="191"/>
      <c r="AG27" s="189"/>
      <c r="AH27"/>
      <c r="AJ27"/>
      <c r="AK27"/>
      <c r="AL27"/>
      <c r="AM27"/>
      <c r="AN27"/>
      <c r="AO27"/>
      <c r="AP27"/>
      <c r="AQ27"/>
      <c r="AR27"/>
      <c r="AS27"/>
      <c r="AT27" s="1"/>
      <c r="AU27" s="1"/>
      <c r="AV27" s="1"/>
      <c r="AW27" s="1"/>
      <c r="AX27" s="1"/>
      <c r="AY27" s="1"/>
      <c r="AZ27" s="1"/>
      <c r="BA27" s="1"/>
      <c r="BB27" s="1"/>
      <c r="BC27" s="1"/>
      <c r="BD27" s="1"/>
      <c r="BE27" s="1"/>
      <c r="BF27" s="1"/>
      <c r="BG27" s="1"/>
      <c r="BH27" s="1"/>
      <c r="BI27" s="1"/>
      <c r="BJ27" s="1"/>
      <c r="BK27" s="1"/>
      <c r="BL27" s="1"/>
      <c r="BM27" s="1"/>
    </row>
    <row r="28" spans="2:65" ht="25" customHeight="1">
      <c r="B28" s="315">
        <f t="shared" si="9"/>
        <v>7</v>
      </c>
      <c r="C28" s="345"/>
      <c r="D28" s="181"/>
      <c r="E28" s="275"/>
      <c r="F28" s="183"/>
      <c r="G28" s="203"/>
      <c r="H28" s="246">
        <f t="shared" ref="H28:H30" si="14">AVERAGE(I28:J28)+K28</f>
        <v>0</v>
      </c>
      <c r="I28" s="184">
        <f t="shared" ref="I28:I30" si="15">LARGE(L28:V28,1)</f>
        <v>0</v>
      </c>
      <c r="J28" s="185">
        <f t="shared" ref="J28:J30" si="16">LARGE(L28:V28,2)</f>
        <v>0</v>
      </c>
      <c r="K28" s="186">
        <f t="shared" ref="K28:K30" si="17">SUM(L28:V28)*0.001</f>
        <v>0</v>
      </c>
      <c r="L28" s="187">
        <f>IF(W28=0,0,VLOOKUP(W28,得点テーブルNEW!$B$14:$K$73,4,0))</f>
        <v>0</v>
      </c>
      <c r="M28" s="187"/>
      <c r="N28" s="187">
        <f>IF(Y28=0,0,VLOOKUP(Y28,得点テーブルNEW!$B$14:$K$73,4,0))</f>
        <v>0</v>
      </c>
      <c r="O28" s="187"/>
      <c r="P28" s="187">
        <f>IF(AA28=0,0,VLOOKUP(AA28,得点テーブルNEW!$B$14:$K$73,4,0))</f>
        <v>0</v>
      </c>
      <c r="Q28" s="205">
        <f>IF(AB28=0,0,VLOOKUP(AB28,得点テーブルNEW!$B$14:$K$62,4,0))</f>
        <v>0</v>
      </c>
      <c r="R28" s="187"/>
      <c r="S28" s="187"/>
      <c r="T28" s="187">
        <f>IF(AE28=0,0,VLOOKUP(AE28,得点テーブルNEW!$B$14:$K$73,4,0))</f>
        <v>0</v>
      </c>
      <c r="U28" s="187"/>
      <c r="V28" s="187">
        <f>IF(AG28=0,0,VLOOKUP(AG28,得点テーブルNEW!$B$14:$K$73,4,0))</f>
        <v>0</v>
      </c>
      <c r="W28" s="188"/>
      <c r="X28" s="188"/>
      <c r="Y28" s="189"/>
      <c r="Z28" s="189"/>
      <c r="AA28" s="189"/>
      <c r="AB28" s="190"/>
      <c r="AC28" s="190"/>
      <c r="AD28" s="190"/>
      <c r="AE28" s="191"/>
      <c r="AF28" s="191"/>
      <c r="AG28" s="189"/>
    </row>
    <row r="29" spans="2:65" ht="22">
      <c r="B29" s="315">
        <f t="shared" si="9"/>
        <v>7</v>
      </c>
      <c r="C29" s="345"/>
      <c r="D29" s="181"/>
      <c r="E29" s="275"/>
      <c r="F29" s="183"/>
      <c r="G29" s="203"/>
      <c r="H29" s="246">
        <f t="shared" si="14"/>
        <v>0</v>
      </c>
      <c r="I29" s="184">
        <f t="shared" si="15"/>
        <v>0</v>
      </c>
      <c r="J29" s="185">
        <f t="shared" si="16"/>
        <v>0</v>
      </c>
      <c r="K29" s="186">
        <f t="shared" si="17"/>
        <v>0</v>
      </c>
      <c r="L29" s="187">
        <f>IF(W29=0,0,VLOOKUP(W29,得点テーブルNEW!$B$14:$K$73,4,0))</f>
        <v>0</v>
      </c>
      <c r="M29" s="187"/>
      <c r="N29" s="187">
        <f>IF(Y29=0,0,VLOOKUP(Y29,得点テーブルNEW!$B$14:$K$73,4,0))</f>
        <v>0</v>
      </c>
      <c r="O29" s="187"/>
      <c r="P29" s="187">
        <f>IF(AA29=0,0,VLOOKUP(AA29,得点テーブルNEW!$B$14:$K$73,4,0))</f>
        <v>0</v>
      </c>
      <c r="Q29" s="205">
        <f>IF(AB29=0,0,VLOOKUP(AB29,得点テーブルNEW!$B$14:$K$62,4,0))</f>
        <v>0</v>
      </c>
      <c r="R29" s="187"/>
      <c r="S29" s="187"/>
      <c r="T29" s="187">
        <f>IF(AE29=0,0,VLOOKUP(AE29,得点テーブルNEW!$B$14:$K$73,4,0))</f>
        <v>0</v>
      </c>
      <c r="U29" s="187"/>
      <c r="V29" s="187">
        <f>IF(AG29=0,0,VLOOKUP(AG29,得点テーブルNEW!$B$14:$K$73,4,0))</f>
        <v>0</v>
      </c>
      <c r="W29" s="188"/>
      <c r="X29" s="188"/>
      <c r="Y29" s="189"/>
      <c r="Z29" s="189"/>
      <c r="AA29" s="189"/>
      <c r="AB29" s="190"/>
      <c r="AC29" s="190"/>
      <c r="AD29" s="190"/>
      <c r="AE29" s="191"/>
      <c r="AF29" s="191"/>
      <c r="AG29" s="189"/>
    </row>
    <row r="30" spans="2:65" ht="22">
      <c r="B30" s="315">
        <f t="shared" si="9"/>
        <v>7</v>
      </c>
      <c r="C30" s="345"/>
      <c r="D30" s="181"/>
      <c r="E30" s="275"/>
      <c r="F30" s="183"/>
      <c r="G30" s="203"/>
      <c r="H30" s="246">
        <f t="shared" si="14"/>
        <v>0</v>
      </c>
      <c r="I30" s="184">
        <f t="shared" si="15"/>
        <v>0</v>
      </c>
      <c r="J30" s="185">
        <f t="shared" si="16"/>
        <v>0</v>
      </c>
      <c r="K30" s="186">
        <f t="shared" si="17"/>
        <v>0</v>
      </c>
      <c r="L30" s="187">
        <f>IF(W30=0,0,VLOOKUP(W30,得点テーブルNEW!$B$14:$K$73,4,0))</f>
        <v>0</v>
      </c>
      <c r="M30" s="187"/>
      <c r="N30" s="187">
        <f>IF(Y30=0,0,VLOOKUP(Y30,得点テーブルNEW!$B$14:$K$73,4,0))</f>
        <v>0</v>
      </c>
      <c r="O30" s="187"/>
      <c r="P30" s="187">
        <f>IF(AA30=0,0,VLOOKUP(AA30,得点テーブルNEW!$B$14:$K$73,4,0))</f>
        <v>0</v>
      </c>
      <c r="Q30" s="205">
        <f>IF(AB30=0,0,VLOOKUP(AB30,得点テーブルNEW!$B$14:$K$62,4,0))</f>
        <v>0</v>
      </c>
      <c r="R30" s="187"/>
      <c r="S30" s="187"/>
      <c r="T30" s="187">
        <f>IF(AE30=0,0,VLOOKUP(AE30,得点テーブルNEW!$B$14:$K$73,4,0))</f>
        <v>0</v>
      </c>
      <c r="U30" s="187"/>
      <c r="V30" s="187">
        <f>IF(AG30=0,0,VLOOKUP(AG30,得点テーブルNEW!$B$14:$K$73,4,0))</f>
        <v>0</v>
      </c>
      <c r="W30" s="188"/>
      <c r="X30" s="188"/>
      <c r="Y30" s="189"/>
      <c r="Z30" s="189"/>
      <c r="AA30" s="189"/>
      <c r="AB30" s="190"/>
      <c r="AC30" s="190"/>
      <c r="AD30" s="190"/>
      <c r="AE30" s="191"/>
      <c r="AF30" s="191"/>
      <c r="AG30" s="189"/>
    </row>
  </sheetData>
  <sortState ref="C20:AG26">
    <sortCondition descending="1" ref="H20:H26"/>
  </sortState>
  <mergeCells count="16">
    <mergeCell ref="B18:B19"/>
    <mergeCell ref="D18:D19"/>
    <mergeCell ref="E18:E19"/>
    <mergeCell ref="F18:F19"/>
    <mergeCell ref="G18:G19"/>
    <mergeCell ref="W17:AG17"/>
    <mergeCell ref="B2:G2"/>
    <mergeCell ref="B3:B4"/>
    <mergeCell ref="D3:D4"/>
    <mergeCell ref="E3:E4"/>
    <mergeCell ref="G3:G4"/>
    <mergeCell ref="F3:F4"/>
    <mergeCell ref="H2:V2"/>
    <mergeCell ref="W2:AG2"/>
    <mergeCell ref="B17:G17"/>
    <mergeCell ref="H17:V17"/>
  </mergeCells>
  <phoneticPr fontId="9"/>
  <pageMargins left="0" right="0" top="0" bottom="0" header="0.39000000000000007" footer="0.51"/>
  <extLst>
    <ext xmlns:mx="http://schemas.microsoft.com/office/mac/excel/2008/main" uri="{64002731-A6B0-56B0-2670-7721B7C09600}">
      <mx:PLV Mode="0" OnePage="0" WScale="8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5294"/>
  <sheetViews>
    <sheetView topLeftCell="A7" workbookViewId="0">
      <selection activeCell="C13" sqref="C13:AF14"/>
    </sheetView>
  </sheetViews>
  <sheetFormatPr baseColWidth="12" defaultColWidth="9.83203125" defaultRowHeight="20" x14ac:dyDescent="0"/>
  <cols>
    <col min="1" max="1" width="4.83203125" style="1" customWidth="1"/>
    <col min="2" max="2" width="6.83203125" style="1" customWidth="1"/>
    <col min="3" max="3" width="9.83203125" style="151" customWidth="1"/>
    <col min="4" max="4" width="12.83203125" style="16" customWidth="1"/>
    <col min="5" max="5" width="17.83203125" style="294" customWidth="1"/>
    <col min="6" max="6" width="6.83203125" style="29" customWidth="1"/>
    <col min="7" max="7" width="6.83203125" style="19" customWidth="1"/>
    <col min="8" max="8" width="9.6640625" style="1" customWidth="1"/>
    <col min="9" max="9" width="8" style="3" customWidth="1"/>
    <col min="10" max="11" width="8" style="1" customWidth="1"/>
    <col min="12" max="12" width="8.1640625" style="1" customWidth="1"/>
    <col min="13" max="13" width="0.1640625" style="3" hidden="1" customWidth="1"/>
    <col min="14" max="17" width="8.33203125" style="1" customWidth="1"/>
    <col min="18" max="18" width="8.33203125" style="1" hidden="1" customWidth="1"/>
    <col min="19" max="21" width="8.33203125" style="1" customWidth="1"/>
    <col min="22" max="22" width="8.33203125" style="1" hidden="1" customWidth="1"/>
    <col min="23" max="23" width="8.33203125" style="1" customWidth="1"/>
    <col min="24" max="24" width="8.33203125" style="1" hidden="1" customWidth="1"/>
    <col min="25" max="28" width="8.33203125" style="1" customWidth="1"/>
    <col min="29" max="29" width="8.33203125" style="1" hidden="1" customWidth="1"/>
    <col min="30" max="30" width="8.33203125" style="1" customWidth="1"/>
    <col min="31" max="31" width="8.33203125" style="3" customWidth="1"/>
    <col min="32" max="32" width="8.1640625" style="4" customWidth="1"/>
    <col min="33" max="33" width="8.33203125" style="4" hidden="1" customWidth="1"/>
    <col min="34" max="34" width="8.33203125" style="3" customWidth="1"/>
    <col min="35" max="62" width="4.83203125" style="3" customWidth="1"/>
    <col min="63" max="76" width="4.83203125" style="1" customWidth="1"/>
    <col min="77" max="86" width="7.83203125" style="1" customWidth="1"/>
    <col min="87" max="16384" width="9.83203125" style="1"/>
  </cols>
  <sheetData>
    <row r="1" spans="2:84" ht="45" customHeight="1">
      <c r="B1" s="13"/>
      <c r="E1" s="286"/>
    </row>
    <row r="2" spans="2:84" s="5" customFormat="1" ht="26" customHeight="1">
      <c r="B2" s="414" t="s">
        <v>59</v>
      </c>
      <c r="C2" s="415"/>
      <c r="D2" s="416"/>
      <c r="E2" s="416"/>
      <c r="F2" s="416"/>
      <c r="G2" s="417"/>
      <c r="H2" s="425" t="s">
        <v>45</v>
      </c>
      <c r="I2" s="426"/>
      <c r="J2" s="426"/>
      <c r="K2" s="426"/>
      <c r="L2" s="426"/>
      <c r="M2" s="426"/>
      <c r="N2" s="426"/>
      <c r="O2" s="426"/>
      <c r="P2" s="426"/>
      <c r="Q2" s="426"/>
      <c r="R2" s="426"/>
      <c r="S2" s="426"/>
      <c r="T2" s="426"/>
      <c r="U2" s="426"/>
      <c r="V2" s="426"/>
      <c r="W2" s="413" t="str">
        <f>'10.12歳以下男子'!W2:AG2</f>
        <v>2026/4/20現在</v>
      </c>
      <c r="X2" s="413"/>
      <c r="Y2" s="413"/>
      <c r="Z2" s="413"/>
      <c r="AA2" s="413"/>
      <c r="AB2" s="413"/>
      <c r="AC2" s="413"/>
      <c r="AD2" s="413"/>
      <c r="AE2" s="413"/>
      <c r="AF2" s="413"/>
      <c r="AG2" s="413"/>
      <c r="AH2" s="15"/>
      <c r="AI2" s="15"/>
      <c r="AJ2" s="15"/>
      <c r="AK2" s="15"/>
      <c r="AL2" s="15"/>
      <c r="AM2" s="15"/>
      <c r="AN2" s="15"/>
      <c r="AO2" s="15"/>
      <c r="AP2" s="15"/>
      <c r="AQ2" s="15"/>
      <c r="AR2" s="15"/>
      <c r="AS2" s="15"/>
      <c r="AT2" s="15"/>
      <c r="AU2" s="15"/>
      <c r="AV2" s="15"/>
      <c r="AW2" s="15"/>
      <c r="AX2" s="15"/>
      <c r="AY2" s="15"/>
      <c r="AZ2" s="15"/>
      <c r="BA2" s="15"/>
      <c r="BB2" s="15"/>
      <c r="BC2" s="15"/>
      <c r="CF2" s="5" t="s">
        <v>2</v>
      </c>
    </row>
    <row r="3" spans="2:84" s="6" customFormat="1" ht="25" customHeight="1">
      <c r="B3" s="437" t="s">
        <v>4</v>
      </c>
      <c r="C3" s="200" t="s">
        <v>296</v>
      </c>
      <c r="D3" s="439" t="s">
        <v>19</v>
      </c>
      <c r="E3" s="441" t="s">
        <v>11</v>
      </c>
      <c r="F3" s="418" t="s">
        <v>148</v>
      </c>
      <c r="G3" s="443" t="s">
        <v>13</v>
      </c>
      <c r="H3" s="156" t="s">
        <v>37</v>
      </c>
      <c r="I3" s="157" t="s">
        <v>7</v>
      </c>
      <c r="J3" s="158" t="s">
        <v>7</v>
      </c>
      <c r="K3" s="159" t="s">
        <v>46</v>
      </c>
      <c r="L3" s="160" t="s">
        <v>117</v>
      </c>
      <c r="M3" s="161" t="s">
        <v>110</v>
      </c>
      <c r="N3" s="160" t="s">
        <v>370</v>
      </c>
      <c r="O3" s="160" t="s">
        <v>174</v>
      </c>
      <c r="P3" s="160" t="s">
        <v>149</v>
      </c>
      <c r="Q3" s="162" t="s">
        <v>150</v>
      </c>
      <c r="R3" s="163" t="s">
        <v>151</v>
      </c>
      <c r="S3" s="164" t="s">
        <v>175</v>
      </c>
      <c r="T3" s="160" t="s">
        <v>152</v>
      </c>
      <c r="U3" s="160" t="s">
        <v>31</v>
      </c>
      <c r="V3" s="162" t="s">
        <v>153</v>
      </c>
      <c r="W3" s="165" t="s">
        <v>117</v>
      </c>
      <c r="X3" s="166" t="s">
        <v>110</v>
      </c>
      <c r="Y3" s="165" t="s">
        <v>370</v>
      </c>
      <c r="Z3" s="165" t="s">
        <v>174</v>
      </c>
      <c r="AA3" s="165" t="s">
        <v>149</v>
      </c>
      <c r="AB3" s="167" t="s">
        <v>150</v>
      </c>
      <c r="AC3" s="168" t="s">
        <v>151</v>
      </c>
      <c r="AD3" s="169" t="s">
        <v>175</v>
      </c>
      <c r="AE3" s="165" t="s">
        <v>152</v>
      </c>
      <c r="AF3" s="165" t="s">
        <v>31</v>
      </c>
      <c r="AG3" s="167" t="s">
        <v>153</v>
      </c>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Y3"/>
      <c r="BZ3"/>
      <c r="CA3"/>
      <c r="CB3"/>
      <c r="CC3"/>
      <c r="CD3"/>
    </row>
    <row r="4" spans="2:84" s="6" customFormat="1" ht="25" customHeight="1">
      <c r="B4" s="438"/>
      <c r="C4" s="201" t="s">
        <v>297</v>
      </c>
      <c r="D4" s="440"/>
      <c r="E4" s="442"/>
      <c r="F4" s="419"/>
      <c r="G4" s="444"/>
      <c r="H4" s="171" t="s">
        <v>54</v>
      </c>
      <c r="I4" s="172" t="s">
        <v>21</v>
      </c>
      <c r="J4" s="172" t="s">
        <v>22</v>
      </c>
      <c r="K4" s="173" t="s">
        <v>53</v>
      </c>
      <c r="L4" s="174" t="s">
        <v>44</v>
      </c>
      <c r="M4" s="174" t="s">
        <v>44</v>
      </c>
      <c r="N4" s="175" t="s">
        <v>44</v>
      </c>
      <c r="O4" s="175" t="s">
        <v>44</v>
      </c>
      <c r="P4" s="176" t="s">
        <v>44</v>
      </c>
      <c r="Q4" s="175" t="s">
        <v>44</v>
      </c>
      <c r="R4" s="176" t="s">
        <v>44</v>
      </c>
      <c r="S4" s="175" t="s">
        <v>44</v>
      </c>
      <c r="T4" s="176" t="s">
        <v>44</v>
      </c>
      <c r="U4" s="177" t="s">
        <v>44</v>
      </c>
      <c r="V4" s="175" t="s">
        <v>44</v>
      </c>
      <c r="W4" s="178" t="s">
        <v>16</v>
      </c>
      <c r="X4" s="179" t="s">
        <v>16</v>
      </c>
      <c r="Y4" s="178" t="s">
        <v>16</v>
      </c>
      <c r="Z4" s="178" t="s">
        <v>16</v>
      </c>
      <c r="AA4" s="178" t="s">
        <v>16</v>
      </c>
      <c r="AB4" s="178" t="s">
        <v>16</v>
      </c>
      <c r="AC4" s="179" t="s">
        <v>16</v>
      </c>
      <c r="AD4" s="179" t="s">
        <v>16</v>
      </c>
      <c r="AE4" s="178" t="s">
        <v>16</v>
      </c>
      <c r="AF4" s="179" t="s">
        <v>16</v>
      </c>
      <c r="AG4" s="178" t="s">
        <v>16</v>
      </c>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Y4"/>
      <c r="BZ4"/>
      <c r="CA4"/>
      <c r="CB4"/>
      <c r="CC4"/>
      <c r="CD4"/>
    </row>
    <row r="5" spans="2:84" ht="25" customHeight="1">
      <c r="B5" s="180">
        <f t="shared" ref="B5:B22" si="0">RANK(H5,$H$5:$H$22)</f>
        <v>1</v>
      </c>
      <c r="C5" s="34" t="s">
        <v>333</v>
      </c>
      <c r="D5" s="208" t="s">
        <v>368</v>
      </c>
      <c r="E5" s="291" t="s">
        <v>1</v>
      </c>
      <c r="F5" s="203" t="s">
        <v>911</v>
      </c>
      <c r="G5" s="203" t="s">
        <v>486</v>
      </c>
      <c r="H5" s="246">
        <f t="shared" ref="H5:H22" si="1">AVERAGE(I5:J5)+K5</f>
        <v>128.566</v>
      </c>
      <c r="I5" s="184">
        <f t="shared" ref="I5:I22" si="2">LARGE(L5:V5,1)</f>
        <v>128</v>
      </c>
      <c r="J5" s="185">
        <f t="shared" ref="J5:J22" si="3">LARGE(L5:V5,2)</f>
        <v>128</v>
      </c>
      <c r="K5" s="186">
        <f t="shared" ref="K5:K22" si="4">SUM(L5:V5)*0.001</f>
        <v>0.56600000000000006</v>
      </c>
      <c r="L5" s="187">
        <f>IF(W5=0,0,VLOOKUP(W5,得点テーブルNEW!$B$14:$K$73,4,0))</f>
        <v>128</v>
      </c>
      <c r="M5" s="187"/>
      <c r="N5" s="187">
        <f>IF(Y5=0,0,VLOOKUP(Y5,得点テーブルNEW!$B$14:$K$73,4,0))</f>
        <v>82</v>
      </c>
      <c r="O5" s="204">
        <f>IF(Z5=0,0,VLOOKUP(Z5,得点テーブルNEW!$B$14:$K$62,4,0))</f>
        <v>0</v>
      </c>
      <c r="P5" s="187">
        <f>IF(AA5=0,0,VLOOKUP(AA5,得点テーブルNEW!$B$14:$K$73,4,0))</f>
        <v>128</v>
      </c>
      <c r="Q5" s="205">
        <f>IF(AB5=0,0,VLOOKUP(AB5,得点テーブルNEW!$B$14:$K$62,4,0))</f>
        <v>94</v>
      </c>
      <c r="R5" s="187"/>
      <c r="S5" s="205">
        <f>IF(AD5=0,0,VLOOKUP(AD5,得点テーブルNEW!$B$14:$K$62,4,0))</f>
        <v>70</v>
      </c>
      <c r="T5" s="187">
        <f>IF(AE5=0,0,VLOOKUP(AE5,得点テーブルNEW!$B$14:$K$73,4,0))</f>
        <v>64</v>
      </c>
      <c r="U5" s="199">
        <f>IF(AF5=0,0,VLOOKUP(AF5,得点テーブルNEW!$B$14:$K$73,4,0))</f>
        <v>0</v>
      </c>
      <c r="V5" s="187">
        <f>IF(AG5=0,0,VLOOKUP(AG5,得点テーブルNEW!$B$14:$K$73,4,0))</f>
        <v>0</v>
      </c>
      <c r="W5" s="188" t="s">
        <v>824</v>
      </c>
      <c r="X5" s="188"/>
      <c r="Y5" s="189" t="s">
        <v>323</v>
      </c>
      <c r="Z5" s="189"/>
      <c r="AA5" s="189" t="s">
        <v>684</v>
      </c>
      <c r="AB5" s="189" t="s">
        <v>703</v>
      </c>
      <c r="AC5" s="190"/>
      <c r="AD5" s="191" t="s">
        <v>736</v>
      </c>
      <c r="AE5" s="191" t="s">
        <v>743</v>
      </c>
      <c r="AF5" s="189"/>
      <c r="AG5" s="189"/>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row>
    <row r="6" spans="2:84" ht="25" customHeight="1">
      <c r="B6" s="180">
        <f t="shared" si="0"/>
        <v>2</v>
      </c>
      <c r="C6" s="34" t="s">
        <v>373</v>
      </c>
      <c r="D6" s="208" t="s">
        <v>364</v>
      </c>
      <c r="E6" s="313" t="s">
        <v>365</v>
      </c>
      <c r="F6" s="203" t="s">
        <v>911</v>
      </c>
      <c r="G6" s="203" t="s">
        <v>486</v>
      </c>
      <c r="H6" s="246">
        <f t="shared" si="1"/>
        <v>111.55200000000001</v>
      </c>
      <c r="I6" s="184">
        <f t="shared" si="2"/>
        <v>128</v>
      </c>
      <c r="J6" s="185">
        <f t="shared" si="3"/>
        <v>94</v>
      </c>
      <c r="K6" s="186">
        <f t="shared" si="4"/>
        <v>0.55200000000000005</v>
      </c>
      <c r="L6" s="187">
        <f>IF(W6=0,0,VLOOKUP(W6,得点テーブルNEW!$B$14:$K$73,4,0))</f>
        <v>47</v>
      </c>
      <c r="M6" s="187"/>
      <c r="N6" s="187">
        <f>IF(Y6=0,0,VLOOKUP(Y6,得点テーブルNEW!$B$14:$K$73,4,0))</f>
        <v>94</v>
      </c>
      <c r="O6" s="204">
        <f>IF(Z6=0,0,VLOOKUP(Z6,得点テーブルNEW!$B$14:$K$62,4,0))</f>
        <v>76</v>
      </c>
      <c r="P6" s="187">
        <f>IF(AA6=0,0,VLOOKUP(AA6,得点テーブルNEW!$B$14:$K$73,4,0))</f>
        <v>92</v>
      </c>
      <c r="Q6" s="205">
        <f>IF(AB6=0,0,VLOOKUP(AB6,得点テーブルNEW!$B$14:$K$62,4,0))</f>
        <v>51</v>
      </c>
      <c r="R6" s="187"/>
      <c r="S6" s="205">
        <f>IF(AD6=0,0,VLOOKUP(AD6,得点テーブルNEW!$B$14:$K$62,4,0))</f>
        <v>64</v>
      </c>
      <c r="T6" s="187">
        <f>IF(AE6=0,0,VLOOKUP(AE6,得点テーブルNEW!$B$14:$K$73,4,0))</f>
        <v>128</v>
      </c>
      <c r="U6" s="199">
        <f>IF(AF6=0,0,VLOOKUP(AF6,得点テーブルNEW!$B$14:$K$73,4,0))</f>
        <v>0</v>
      </c>
      <c r="V6" s="187">
        <f>IF(AG6=0,0,VLOOKUP(AG6,得点テーブルNEW!$B$14:$K$73,4,0))</f>
        <v>0</v>
      </c>
      <c r="W6" s="188" t="s">
        <v>827</v>
      </c>
      <c r="X6" s="188"/>
      <c r="Y6" s="189" t="s">
        <v>630</v>
      </c>
      <c r="Z6" s="189" t="s">
        <v>676</v>
      </c>
      <c r="AA6" s="189" t="s">
        <v>96</v>
      </c>
      <c r="AB6" s="189" t="s">
        <v>88</v>
      </c>
      <c r="AC6" s="190"/>
      <c r="AD6" s="191" t="s">
        <v>98</v>
      </c>
      <c r="AE6" s="191" t="s">
        <v>94</v>
      </c>
      <c r="AF6" s="189"/>
      <c r="AG6" s="189"/>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row>
    <row r="7" spans="2:84" ht="25" customHeight="1">
      <c r="B7" s="180">
        <f t="shared" si="0"/>
        <v>3</v>
      </c>
      <c r="C7" s="34" t="s">
        <v>334</v>
      </c>
      <c r="D7" s="181" t="s">
        <v>326</v>
      </c>
      <c r="E7" s="291" t="s">
        <v>1</v>
      </c>
      <c r="F7" s="203" t="s">
        <v>91</v>
      </c>
      <c r="G7" s="203" t="s">
        <v>486</v>
      </c>
      <c r="H7" s="246">
        <f t="shared" si="1"/>
        <v>81.349000000000004</v>
      </c>
      <c r="I7" s="184">
        <f t="shared" si="2"/>
        <v>92</v>
      </c>
      <c r="J7" s="185">
        <f t="shared" si="3"/>
        <v>70</v>
      </c>
      <c r="K7" s="186">
        <f t="shared" si="4"/>
        <v>0.34900000000000003</v>
      </c>
      <c r="L7" s="187">
        <f>IF(W7=0,0,VLOOKUP(W7,得点テーブルNEW!$B$14:$K$73,4,0))</f>
        <v>92</v>
      </c>
      <c r="M7" s="187"/>
      <c r="N7" s="187">
        <f>IF(Y7=0,0,VLOOKUP(Y7,得点テーブルNEW!$B$14:$K$73,4,0))</f>
        <v>51</v>
      </c>
      <c r="O7" s="204">
        <f>IF(Z7=0,0,VLOOKUP(Z7,得点テーブルNEW!$B$14:$K$62,4,0))</f>
        <v>0</v>
      </c>
      <c r="P7" s="187">
        <f>IF(AA7=0,0,VLOOKUP(AA7,得点テーブルNEW!$B$14:$K$73,4,0))</f>
        <v>47</v>
      </c>
      <c r="Q7" s="205">
        <f>IF(AB7=0,0,VLOOKUP(AB7,得点テーブルNEW!$B$14:$K$62,4,0))</f>
        <v>51</v>
      </c>
      <c r="R7" s="187"/>
      <c r="S7" s="205">
        <f>IF(AD7=0,0,VLOOKUP(AD7,得点テーブルNEW!$B$14:$K$62,4,0))</f>
        <v>38</v>
      </c>
      <c r="T7" s="187">
        <f>IF(AE7=0,0,VLOOKUP(AE7,得点テーブルNEW!$B$14:$K$73,4,0))</f>
        <v>70</v>
      </c>
      <c r="U7" s="199">
        <f>IF(AF7=0,0,VLOOKUP(AF7,得点テーブルNEW!$B$14:$K$73,4,0))</f>
        <v>0</v>
      </c>
      <c r="V7" s="187">
        <f>IF(AG7=0,0,VLOOKUP(AG7,得点テーブルNEW!$B$14:$K$73,4,0))</f>
        <v>0</v>
      </c>
      <c r="W7" s="188" t="s">
        <v>825</v>
      </c>
      <c r="X7" s="188"/>
      <c r="Y7" s="189" t="s">
        <v>632</v>
      </c>
      <c r="Z7" s="189"/>
      <c r="AA7" s="189" t="s">
        <v>686</v>
      </c>
      <c r="AB7" s="189" t="s">
        <v>88</v>
      </c>
      <c r="AC7" s="190"/>
      <c r="AD7" s="191" t="s">
        <v>739</v>
      </c>
      <c r="AE7" s="191" t="s">
        <v>742</v>
      </c>
      <c r="AF7" s="189"/>
      <c r="AG7" s="189"/>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row>
    <row r="8" spans="2:84" ht="25" customHeight="1">
      <c r="B8" s="180">
        <f t="shared" si="0"/>
        <v>4</v>
      </c>
      <c r="C8" s="328" t="s">
        <v>303</v>
      </c>
      <c r="D8" s="181" t="s">
        <v>288</v>
      </c>
      <c r="E8" s="181" t="s">
        <v>1</v>
      </c>
      <c r="F8" s="203" t="s">
        <v>91</v>
      </c>
      <c r="G8" s="203" t="s">
        <v>482</v>
      </c>
      <c r="H8" s="246">
        <f t="shared" si="1"/>
        <v>64.218000000000004</v>
      </c>
      <c r="I8" s="184">
        <f t="shared" si="2"/>
        <v>64</v>
      </c>
      <c r="J8" s="185">
        <f t="shared" si="3"/>
        <v>64</v>
      </c>
      <c r="K8" s="186">
        <f t="shared" si="4"/>
        <v>0.218</v>
      </c>
      <c r="L8" s="187">
        <f>IF(W8=0,0,VLOOKUP(W8,得点テーブルNEW!$B$14:$K$73,4,0))</f>
        <v>64</v>
      </c>
      <c r="M8" s="187"/>
      <c r="N8" s="187">
        <f>IF(Y8=0,0,VLOOKUP(Y8,得点テーブルNEW!$B$14:$K$73,4,0))</f>
        <v>64</v>
      </c>
      <c r="O8" s="187"/>
      <c r="P8" s="187">
        <f>IF(AA8=0,0,VLOOKUP(AA8,得点テーブルNEW!$B$14:$K$73,4,0))</f>
        <v>64</v>
      </c>
      <c r="Q8" s="205">
        <f>IF(AB8=0,0,VLOOKUP(AB8,得点テーブルNEW!$B$14:$K$62,4,0))</f>
        <v>0</v>
      </c>
      <c r="R8" s="187"/>
      <c r="S8" s="199"/>
      <c r="T8" s="187">
        <f>IF(AE8=0,0,VLOOKUP(AE8,得点テーブルNEW!$B$14:$K$73,4,0))</f>
        <v>26</v>
      </c>
      <c r="U8" s="199">
        <f>IF(AF8=0,0,VLOOKUP(AF8,得点テーブルNEW!$B$14:$K$73,4,0))</f>
        <v>0</v>
      </c>
      <c r="V8" s="187">
        <f>IF(AG8=0,0,VLOOKUP(AG8,得点テーブルNEW!$B$14:$K$73,4,0))</f>
        <v>0</v>
      </c>
      <c r="W8" s="188" t="s">
        <v>828</v>
      </c>
      <c r="X8" s="188"/>
      <c r="Y8" s="189" t="s">
        <v>555</v>
      </c>
      <c r="Z8" s="189"/>
      <c r="AA8" s="189" t="s">
        <v>685</v>
      </c>
      <c r="AB8" s="189"/>
      <c r="AC8" s="190"/>
      <c r="AD8" s="190"/>
      <c r="AE8" s="191" t="s">
        <v>745</v>
      </c>
      <c r="AF8" s="189"/>
      <c r="AG8" s="189"/>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row>
    <row r="9" spans="2:84" ht="25" customHeight="1">
      <c r="B9" s="180">
        <f t="shared" si="0"/>
        <v>5</v>
      </c>
      <c r="C9" s="268" t="s">
        <v>389</v>
      </c>
      <c r="D9" s="249" t="s">
        <v>379</v>
      </c>
      <c r="E9" s="181" t="s">
        <v>380</v>
      </c>
      <c r="F9" s="203" t="s">
        <v>91</v>
      </c>
      <c r="G9" s="203" t="s">
        <v>486</v>
      </c>
      <c r="H9" s="247">
        <f t="shared" si="1"/>
        <v>51.250999999999998</v>
      </c>
      <c r="I9" s="256">
        <f t="shared" si="2"/>
        <v>51</v>
      </c>
      <c r="J9" s="257">
        <f t="shared" si="3"/>
        <v>51</v>
      </c>
      <c r="K9" s="258">
        <f t="shared" si="4"/>
        <v>0.251</v>
      </c>
      <c r="L9" s="259">
        <f>IF(W9=0,0,VLOOKUP(W9,得点テーブルNEW!$B$14:$K$73,4,0))</f>
        <v>44</v>
      </c>
      <c r="M9" s="259"/>
      <c r="N9" s="259">
        <f>IF(Y9=0,0,VLOOKUP(Y9,得点テーブルNEW!$B$14:$K$73,4,0))</f>
        <v>51</v>
      </c>
      <c r="O9" s="204">
        <f>IF(Z9=0,0,VLOOKUP(Z9,得点テーブルNEW!$B$14:$K$62,4,0))</f>
        <v>0</v>
      </c>
      <c r="P9" s="259">
        <f>IF(AA9=0,0,VLOOKUP(AA9,得点テーブルNEW!$B$14:$K$73,4,0))</f>
        <v>41</v>
      </c>
      <c r="Q9" s="260">
        <f>IF(AB9=0,0,VLOOKUP(AB9,得点テーブルNEW!$B$14:$K$62,4,0))</f>
        <v>51</v>
      </c>
      <c r="R9" s="259"/>
      <c r="S9" s="205">
        <f>IF(AD9=0,0,VLOOKUP(AD9,得点テーブルNEW!$B$14:$K$62,4,0))</f>
        <v>38</v>
      </c>
      <c r="T9" s="259">
        <f>IF(AE9=0,0,VLOOKUP(AE9,得点テーブルNEW!$B$14:$K$73,4,0))</f>
        <v>26</v>
      </c>
      <c r="U9" s="199">
        <f>IF(AF9=0,0,VLOOKUP(AF9,得点テーブルNEW!$B$14:$K$73,4,0))</f>
        <v>0</v>
      </c>
      <c r="V9" s="259">
        <f>IF(AG9=0,0,VLOOKUP(AG9,得点テーブルNEW!$B$14:$K$73,4,0))</f>
        <v>0</v>
      </c>
      <c r="W9" s="188" t="s">
        <v>829</v>
      </c>
      <c r="X9" s="261"/>
      <c r="Y9" s="262" t="s">
        <v>88</v>
      </c>
      <c r="Z9" s="262"/>
      <c r="AA9" s="189" t="s">
        <v>688</v>
      </c>
      <c r="AB9" s="189" t="s">
        <v>88</v>
      </c>
      <c r="AC9" s="263"/>
      <c r="AD9" s="191" t="s">
        <v>105</v>
      </c>
      <c r="AE9" s="191" t="s">
        <v>744</v>
      </c>
      <c r="AF9" s="264"/>
      <c r="AG9" s="262"/>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row>
    <row r="10" spans="2:84" ht="25" customHeight="1">
      <c r="B10" s="180">
        <f t="shared" si="0"/>
        <v>6</v>
      </c>
      <c r="C10" s="330" t="s">
        <v>425</v>
      </c>
      <c r="D10" s="181" t="s">
        <v>414</v>
      </c>
      <c r="E10" s="198" t="s">
        <v>415</v>
      </c>
      <c r="F10" s="203" t="s">
        <v>91</v>
      </c>
      <c r="G10" s="203" t="s">
        <v>482</v>
      </c>
      <c r="H10" s="247">
        <f t="shared" si="1"/>
        <v>48.622999999999998</v>
      </c>
      <c r="I10" s="202">
        <f t="shared" si="2"/>
        <v>51</v>
      </c>
      <c r="J10" s="202">
        <f t="shared" si="3"/>
        <v>46</v>
      </c>
      <c r="K10" s="210">
        <f t="shared" si="4"/>
        <v>0.123</v>
      </c>
      <c r="L10" s="212">
        <f>IF(W10=0,0,VLOOKUP(W10,得点テーブルNEW!$B$14:$K$73,4,0))</f>
        <v>0</v>
      </c>
      <c r="M10" s="212"/>
      <c r="N10" s="212">
        <f>IF(Y10=0,0,VLOOKUP(Y10,得点テーブルNEW!$B$14:$K$73,4,0))</f>
        <v>46</v>
      </c>
      <c r="O10" s="187"/>
      <c r="P10" s="212">
        <f>IF(AA10=0,0,VLOOKUP(AA10,得点テーブルNEW!$B$14:$K$73,4,0))</f>
        <v>0</v>
      </c>
      <c r="Q10" s="211">
        <f>IF(AB10=0,0,VLOOKUP(AB10,得点テーブルNEW!$B$14:$K$62,4,0))</f>
        <v>51</v>
      </c>
      <c r="R10" s="212"/>
      <c r="S10" s="199"/>
      <c r="T10" s="212">
        <f>IF(AE10=0,0,VLOOKUP(AE10,得点テーブルNEW!$B$14:$K$73,4,0))</f>
        <v>26</v>
      </c>
      <c r="U10" s="199">
        <f>IF(AF10=0,0,VLOOKUP(AF10,得点テーブルNEW!$B$14:$K$73,4,0))</f>
        <v>0</v>
      </c>
      <c r="V10" s="212">
        <f>IF(AG10=0,0,VLOOKUP(AG10,得点テーブルNEW!$B$14:$K$73,4,0))</f>
        <v>0</v>
      </c>
      <c r="W10" s="188"/>
      <c r="X10" s="214"/>
      <c r="Y10" s="262" t="s">
        <v>615</v>
      </c>
      <c r="Z10" s="213"/>
      <c r="AA10" s="262"/>
      <c r="AB10" s="189" t="s">
        <v>88</v>
      </c>
      <c r="AC10" s="266"/>
      <c r="AD10" s="190"/>
      <c r="AE10" s="191" t="s">
        <v>746</v>
      </c>
      <c r="AF10" s="213"/>
      <c r="AG10" s="262"/>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row>
    <row r="11" spans="2:84" ht="25" customHeight="1">
      <c r="B11" s="180">
        <f t="shared" si="0"/>
        <v>7</v>
      </c>
      <c r="C11" s="34" t="s">
        <v>355</v>
      </c>
      <c r="D11" s="181" t="s">
        <v>342</v>
      </c>
      <c r="E11" s="291" t="s">
        <v>1</v>
      </c>
      <c r="F11" s="203" t="s">
        <v>91</v>
      </c>
      <c r="G11" s="203" t="s">
        <v>483</v>
      </c>
      <c r="H11" s="246">
        <f t="shared" si="1"/>
        <v>47.7</v>
      </c>
      <c r="I11" s="184">
        <f t="shared" si="2"/>
        <v>51</v>
      </c>
      <c r="J11" s="185">
        <f t="shared" si="3"/>
        <v>44</v>
      </c>
      <c r="K11" s="186">
        <f t="shared" si="4"/>
        <v>0.2</v>
      </c>
      <c r="L11" s="187">
        <f>IF(W11=0,0,VLOOKUP(W11,得点テーブルNEW!$B$14:$K$73,4,0))</f>
        <v>41</v>
      </c>
      <c r="M11" s="187"/>
      <c r="N11" s="187">
        <f>IF(Y11=0,0,VLOOKUP(Y11,得点テーブルNEW!$B$14:$K$73,4,0))</f>
        <v>26</v>
      </c>
      <c r="O11" s="204">
        <f>IF(Z11=0,0,VLOOKUP(Z11,得点テーブルNEW!$B$14:$K$62,4,0))</f>
        <v>0</v>
      </c>
      <c r="P11" s="187">
        <f>IF(AA11=0,0,VLOOKUP(AA11,得点テーブルNEW!$B$14:$K$73,4,0))</f>
        <v>44</v>
      </c>
      <c r="Q11" s="205">
        <f>IF(AB11=0,0,VLOOKUP(AB11,得点テーブルNEW!$B$14:$K$62,4,0))</f>
        <v>51</v>
      </c>
      <c r="R11" s="187"/>
      <c r="S11" s="205">
        <f>IF(AD11=0,0,VLOOKUP(AD11,得点テーブルNEW!$B$14:$K$62,4,0))</f>
        <v>0</v>
      </c>
      <c r="T11" s="187">
        <f>IF(AE11=0,0,VLOOKUP(AE11,得点テーブルNEW!$B$14:$K$73,4,0))</f>
        <v>38</v>
      </c>
      <c r="U11" s="199">
        <f>IF(AF11=0,0,VLOOKUP(AF11,得点テーブルNEW!$B$14:$K$73,4,0))</f>
        <v>0</v>
      </c>
      <c r="V11" s="187">
        <f>IF(AG11=0,0,VLOOKUP(AG11,得点テーブルNEW!$B$14:$K$73,4,0))</f>
        <v>0</v>
      </c>
      <c r="W11" s="188" t="s">
        <v>830</v>
      </c>
      <c r="X11" s="188"/>
      <c r="Y11" s="262" t="s">
        <v>93</v>
      </c>
      <c r="Z11" s="189"/>
      <c r="AA11" s="262" t="s">
        <v>687</v>
      </c>
      <c r="AB11" s="189" t="s">
        <v>88</v>
      </c>
      <c r="AC11" s="190"/>
      <c r="AD11" s="191"/>
      <c r="AE11" s="191" t="s">
        <v>105</v>
      </c>
      <c r="AF11" s="191"/>
      <c r="AG11" s="262"/>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row>
    <row r="12" spans="2:84" ht="25" customHeight="1">
      <c r="B12" s="180">
        <f t="shared" si="0"/>
        <v>8</v>
      </c>
      <c r="C12" s="34" t="s">
        <v>330</v>
      </c>
      <c r="D12" s="181" t="s">
        <v>327</v>
      </c>
      <c r="E12" s="291" t="s">
        <v>5</v>
      </c>
      <c r="F12" s="203" t="s">
        <v>91</v>
      </c>
      <c r="G12" s="203" t="s">
        <v>483</v>
      </c>
      <c r="H12" s="246">
        <f t="shared" si="1"/>
        <v>38.576999999999998</v>
      </c>
      <c r="I12" s="184">
        <f t="shared" si="2"/>
        <v>51</v>
      </c>
      <c r="J12" s="185">
        <f t="shared" si="3"/>
        <v>26</v>
      </c>
      <c r="K12" s="186">
        <f t="shared" si="4"/>
        <v>7.6999999999999999E-2</v>
      </c>
      <c r="L12" s="187">
        <f>IF(W12=0,0,VLOOKUP(W12,得点テーブルNEW!$B$14:$K$73,4,0))</f>
        <v>0</v>
      </c>
      <c r="M12" s="187"/>
      <c r="N12" s="187">
        <f>IF(Y12=0,0,VLOOKUP(Y12,得点テーブルNEW!$B$14:$K$73,4,0))</f>
        <v>51</v>
      </c>
      <c r="O12" s="204">
        <f>IF(Z12=0,0,VLOOKUP(Z12,得点テーブルNEW!$B$14:$K$62,4,0))</f>
        <v>0</v>
      </c>
      <c r="P12" s="187">
        <f>IF(AA12=0,0,VLOOKUP(AA12,得点テーブルNEW!$B$14:$K$73,4,0))</f>
        <v>0</v>
      </c>
      <c r="Q12" s="205">
        <f>IF(AB12=0,0,VLOOKUP(AB12,得点テーブルNEW!$B$14:$K$62,4,0))</f>
        <v>0</v>
      </c>
      <c r="R12" s="187"/>
      <c r="S12" s="205">
        <f>IF(AD12=0,0,VLOOKUP(AD12,得点テーブルNEW!$B$14:$K$62,4,0))</f>
        <v>0</v>
      </c>
      <c r="T12" s="187">
        <f>IF(AE12=0,0,VLOOKUP(AE12,得点テーブルNEW!$B$14:$K$73,4,0))</f>
        <v>26</v>
      </c>
      <c r="U12" s="199">
        <f>IF(AF12=0,0,VLOOKUP(AF12,得点テーブルNEW!$B$14:$K$73,4,0))</f>
        <v>0</v>
      </c>
      <c r="V12" s="187">
        <f>IF(AG12=0,0,VLOOKUP(AG12,得点テーブルNEW!$B$14:$K$73,4,0))</f>
        <v>0</v>
      </c>
      <c r="W12" s="188"/>
      <c r="X12" s="188"/>
      <c r="Y12" s="189" t="s">
        <v>88</v>
      </c>
      <c r="Z12" s="189"/>
      <c r="AA12" s="189"/>
      <c r="AB12" s="189"/>
      <c r="AC12" s="190"/>
      <c r="AD12" s="191"/>
      <c r="AE12" s="191" t="s">
        <v>99</v>
      </c>
      <c r="AF12" s="191"/>
      <c r="AG12" s="189"/>
      <c r="AH12"/>
      <c r="AI12"/>
      <c r="AJ12"/>
      <c r="AK12"/>
      <c r="AL12"/>
      <c r="AM12"/>
      <c r="AN12"/>
      <c r="AO12"/>
      <c r="AP12"/>
      <c r="AQ12"/>
      <c r="AR12"/>
      <c r="AS12"/>
      <c r="AT12"/>
      <c r="AU12"/>
      <c r="AV12" s="1"/>
      <c r="AW12" s="1"/>
      <c r="AX12" s="1"/>
      <c r="AY12" s="1"/>
      <c r="AZ12" s="1"/>
      <c r="BA12" s="1"/>
      <c r="BB12" s="1"/>
      <c r="BC12" s="1"/>
      <c r="BD12" s="1"/>
      <c r="BE12" s="1"/>
      <c r="BF12" s="1"/>
      <c r="BG12" s="1"/>
      <c r="BH12" s="1"/>
      <c r="BI12" s="1"/>
      <c r="BJ12" s="1"/>
    </row>
    <row r="13" spans="2:84" ht="25" customHeight="1">
      <c r="B13" s="180">
        <f t="shared" si="0"/>
        <v>9</v>
      </c>
      <c r="C13" s="330" t="s">
        <v>424</v>
      </c>
      <c r="D13" s="181" t="s">
        <v>410</v>
      </c>
      <c r="E13" s="198" t="s">
        <v>341</v>
      </c>
      <c r="F13" s="203" t="s">
        <v>91</v>
      </c>
      <c r="G13" s="203" t="s">
        <v>482</v>
      </c>
      <c r="H13" s="246">
        <f t="shared" si="1"/>
        <v>17.535</v>
      </c>
      <c r="I13" s="184">
        <f t="shared" si="2"/>
        <v>35</v>
      </c>
      <c r="J13" s="185">
        <f t="shared" si="3"/>
        <v>0</v>
      </c>
      <c r="K13" s="186">
        <f t="shared" si="4"/>
        <v>3.5000000000000003E-2</v>
      </c>
      <c r="L13" s="187">
        <f>IF(W13=0,0,VLOOKUP(W13,得点テーブルNEW!$B$14:$K$73,4,0))</f>
        <v>0</v>
      </c>
      <c r="M13" s="187"/>
      <c r="N13" s="187">
        <f>IF(Y13=0,0,VLOOKUP(Y13,得点テーブルNEW!$B$14:$K$73,4,0))</f>
        <v>35</v>
      </c>
      <c r="O13" s="187"/>
      <c r="P13" s="187">
        <f>IF(AA13=0,0,VLOOKUP(AA13,得点テーブルNEW!$B$14:$K$73,4,0))</f>
        <v>0</v>
      </c>
      <c r="Q13" s="205">
        <f>IF(AB13=0,0,VLOOKUP(AB13,得点テーブルNEW!$B$14:$K$62,4,0))</f>
        <v>0</v>
      </c>
      <c r="R13" s="187"/>
      <c r="S13" s="199"/>
      <c r="T13" s="187">
        <f>IF(AE13=0,0,VLOOKUP(AE13,得点テーブルNEW!$B$14:$K$73,4,0))</f>
        <v>0</v>
      </c>
      <c r="U13" s="199">
        <f>IF(AF13=0,0,VLOOKUP(AF13,得点テーブルNEW!$B$14:$K$73,4,0))</f>
        <v>0</v>
      </c>
      <c r="V13" s="187">
        <f>IF(AG13=0,0,VLOOKUP(AG13,得点テーブルNEW!$B$14:$K$73,4,0))</f>
        <v>0</v>
      </c>
      <c r="W13" s="252"/>
      <c r="X13" s="252"/>
      <c r="Y13" s="238" t="s">
        <v>616</v>
      </c>
      <c r="Z13" s="238"/>
      <c r="AA13" s="238"/>
      <c r="AB13" s="189"/>
      <c r="AC13" s="253"/>
      <c r="AD13" s="190"/>
      <c r="AE13" s="191"/>
      <c r="AF13" s="238"/>
      <c r="AG13" s="238"/>
      <c r="AH13"/>
      <c r="AI13"/>
      <c r="AJ13"/>
      <c r="AK13"/>
      <c r="AL13"/>
      <c r="AM13"/>
      <c r="AN13"/>
      <c r="AO13"/>
      <c r="AP13"/>
      <c r="AQ13"/>
      <c r="AR13"/>
      <c r="AS13"/>
      <c r="AT13"/>
      <c r="AU13"/>
      <c r="AV13" s="1"/>
      <c r="AW13" s="1"/>
      <c r="AX13" s="1"/>
      <c r="AY13" s="1"/>
      <c r="AZ13" s="1"/>
      <c r="BA13" s="1"/>
      <c r="BB13" s="1"/>
      <c r="BC13" s="1"/>
      <c r="BD13" s="1"/>
      <c r="BE13" s="1"/>
      <c r="BF13" s="1"/>
      <c r="BG13" s="1"/>
      <c r="BH13" s="1"/>
      <c r="BI13" s="1"/>
      <c r="BJ13" s="1"/>
    </row>
    <row r="14" spans="2:84" ht="25" customHeight="1">
      <c r="B14" s="180">
        <f t="shared" si="0"/>
        <v>10</v>
      </c>
      <c r="C14" s="346" t="s">
        <v>463</v>
      </c>
      <c r="D14" s="307" t="s">
        <v>462</v>
      </c>
      <c r="E14" s="198" t="s">
        <v>415</v>
      </c>
      <c r="F14" s="203" t="s">
        <v>91</v>
      </c>
      <c r="G14" s="203" t="s">
        <v>482</v>
      </c>
      <c r="H14" s="246">
        <f t="shared" si="1"/>
        <v>16.032</v>
      </c>
      <c r="I14" s="184">
        <f t="shared" si="2"/>
        <v>32</v>
      </c>
      <c r="J14" s="185">
        <f t="shared" si="3"/>
        <v>0</v>
      </c>
      <c r="K14" s="186">
        <f t="shared" si="4"/>
        <v>3.2000000000000001E-2</v>
      </c>
      <c r="L14" s="187">
        <f>IF(W14=0,0,VLOOKUP(W14,得点テーブルNEW!$B$14:$K$73,4,0))</f>
        <v>0</v>
      </c>
      <c r="M14" s="187"/>
      <c r="N14" s="187">
        <f>IF(Y14=0,0,VLOOKUP(Y14,得点テーブルNEW!$B$14:$K$73,4,0))</f>
        <v>32</v>
      </c>
      <c r="O14" s="187"/>
      <c r="P14" s="187">
        <f>IF(AA14=0,0,VLOOKUP(AA14,得点テーブルNEW!$B$14:$K$73,4,0))</f>
        <v>0</v>
      </c>
      <c r="Q14" s="205">
        <f>IF(AB14=0,0,VLOOKUP(AB14,得点テーブルNEW!$B$14:$K$62,4,0))</f>
        <v>0</v>
      </c>
      <c r="R14" s="187"/>
      <c r="S14" s="199"/>
      <c r="T14" s="187">
        <f>IF(AE14=0,0,VLOOKUP(AE14,得点テーブルNEW!$B$14:$K$73,4,0))</f>
        <v>0</v>
      </c>
      <c r="U14" s="199">
        <f>IF(AF14=0,0,VLOOKUP(AF14,得点テーブルNEW!$B$14:$K$73,4,0))</f>
        <v>0</v>
      </c>
      <c r="V14" s="187">
        <f>IF(AG14=0,0,VLOOKUP(AG14,得点テーブルNEW!$B$14:$K$73,4,0))</f>
        <v>0</v>
      </c>
      <c r="W14" s="252"/>
      <c r="X14" s="252"/>
      <c r="Y14" s="238" t="s">
        <v>672</v>
      </c>
      <c r="Z14" s="238"/>
      <c r="AA14" s="238"/>
      <c r="AB14" s="189"/>
      <c r="AC14" s="253"/>
      <c r="AD14" s="190"/>
      <c r="AE14" s="191"/>
      <c r="AF14" s="238"/>
      <c r="AG14" s="238"/>
      <c r="AH14"/>
      <c r="AI14"/>
      <c r="AJ14"/>
      <c r="AK14"/>
      <c r="AL14"/>
      <c r="AM14"/>
      <c r="AN14"/>
      <c r="AO14"/>
      <c r="AP14"/>
      <c r="AQ14"/>
      <c r="AR14"/>
      <c r="AS14"/>
      <c r="AT14"/>
      <c r="AU14"/>
      <c r="AV14" s="1"/>
      <c r="AW14" s="1"/>
      <c r="AX14" s="1"/>
      <c r="AY14" s="1"/>
      <c r="AZ14" s="1"/>
      <c r="BA14" s="1"/>
      <c r="BB14" s="1"/>
      <c r="BC14" s="1"/>
      <c r="BD14" s="1"/>
      <c r="BE14" s="1"/>
      <c r="BF14" s="1"/>
      <c r="BG14" s="1"/>
      <c r="BH14" s="1"/>
      <c r="BI14" s="1"/>
      <c r="BJ14" s="1"/>
    </row>
    <row r="15" spans="2:84" ht="25" customHeight="1">
      <c r="B15" s="180">
        <f t="shared" si="0"/>
        <v>11</v>
      </c>
      <c r="C15" s="34" t="s">
        <v>372</v>
      </c>
      <c r="D15" s="181" t="s">
        <v>343</v>
      </c>
      <c r="E15" s="386" t="s">
        <v>344</v>
      </c>
      <c r="F15" s="203" t="s">
        <v>91</v>
      </c>
      <c r="G15" s="203" t="s">
        <v>483</v>
      </c>
      <c r="H15" s="246">
        <f t="shared" si="1"/>
        <v>0</v>
      </c>
      <c r="I15" s="184">
        <f t="shared" si="2"/>
        <v>0</v>
      </c>
      <c r="J15" s="185">
        <f t="shared" si="3"/>
        <v>0</v>
      </c>
      <c r="K15" s="186">
        <f t="shared" si="4"/>
        <v>0</v>
      </c>
      <c r="L15" s="187">
        <f>IF(W15=0,0,VLOOKUP(W15,得点テーブルNEW!$B$14:$K$73,4,0))</f>
        <v>0</v>
      </c>
      <c r="M15" s="187"/>
      <c r="N15" s="187">
        <f>IF(Y15=0,0,VLOOKUP(Y15,得点テーブルNEW!$B$14:$K$73,4,0))</f>
        <v>0</v>
      </c>
      <c r="O15" s="204">
        <f>IF(Z15=0,0,VLOOKUP(Z15,得点テーブルNEW!$B$14:$K$62,4,0))</f>
        <v>0</v>
      </c>
      <c r="P15" s="187">
        <f>IF(AA15=0,0,VLOOKUP(AA15,得点テーブルNEW!$B$14:$K$73,4,0))</f>
        <v>0</v>
      </c>
      <c r="Q15" s="205">
        <f>IF(AB15=0,0,VLOOKUP(AB15,得点テーブルNEW!$B$14:$K$62,4,0))</f>
        <v>0</v>
      </c>
      <c r="R15" s="187"/>
      <c r="S15" s="205">
        <f>IF(AD15=0,0,VLOOKUP(AD15,得点テーブルNEW!$B$14:$K$62,4,0))</f>
        <v>0</v>
      </c>
      <c r="T15" s="187">
        <f>IF(AE15=0,0,VLOOKUP(AE15,得点テーブルNEW!$B$14:$K$73,4,0))</f>
        <v>0</v>
      </c>
      <c r="U15" s="199">
        <f>IF(AF15=0,0,VLOOKUP(AF15,得点テーブルNEW!$B$14:$K$73,4,0))</f>
        <v>0</v>
      </c>
      <c r="V15" s="187">
        <f>IF(AG15=0,0,VLOOKUP(AG15,得点テーブルNEW!$B$14:$K$73,4,0))</f>
        <v>0</v>
      </c>
      <c r="W15" s="252"/>
      <c r="X15" s="252"/>
      <c r="Y15" s="238"/>
      <c r="Z15" s="238"/>
      <c r="AA15" s="238"/>
      <c r="AB15" s="238"/>
      <c r="AC15" s="253"/>
      <c r="AD15" s="191"/>
      <c r="AE15" s="191"/>
      <c r="AF15" s="238"/>
      <c r="AG15" s="238"/>
      <c r="AH15"/>
      <c r="AI15"/>
      <c r="AJ15"/>
      <c r="AK15"/>
      <c r="AL15"/>
      <c r="AM15"/>
      <c r="AN15"/>
      <c r="AO15"/>
      <c r="AP15"/>
      <c r="AQ15"/>
      <c r="AR15"/>
      <c r="AS15"/>
      <c r="AT15"/>
      <c r="AU15"/>
      <c r="AV15" s="1"/>
      <c r="AW15" s="1"/>
      <c r="AX15" s="1"/>
      <c r="AY15" s="1"/>
      <c r="AZ15" s="1"/>
      <c r="BA15" s="1"/>
      <c r="BB15" s="1"/>
      <c r="BC15" s="1"/>
      <c r="BD15" s="1"/>
      <c r="BE15" s="1"/>
      <c r="BF15" s="1"/>
      <c r="BG15" s="1"/>
      <c r="BH15" s="1"/>
      <c r="BI15" s="1"/>
      <c r="BJ15" s="1"/>
    </row>
    <row r="16" spans="2:84" ht="25" customHeight="1">
      <c r="B16" s="180">
        <f t="shared" si="0"/>
        <v>11</v>
      </c>
      <c r="C16" s="401"/>
      <c r="D16" s="402" t="s">
        <v>429</v>
      </c>
      <c r="E16" s="314" t="s">
        <v>440</v>
      </c>
      <c r="F16" s="203" t="s">
        <v>91</v>
      </c>
      <c r="G16" s="203" t="s">
        <v>483</v>
      </c>
      <c r="H16" s="255">
        <f t="shared" si="1"/>
        <v>0</v>
      </c>
      <c r="I16" s="233">
        <f t="shared" si="2"/>
        <v>0</v>
      </c>
      <c r="J16" s="234">
        <f t="shared" si="3"/>
        <v>0</v>
      </c>
      <c r="K16" s="186">
        <f t="shared" si="4"/>
        <v>0</v>
      </c>
      <c r="L16" s="235">
        <f>IF(W16=0,0,VLOOKUP(W16,得点テーブルNEW!$B$14:$K$73,4,0))</f>
        <v>0</v>
      </c>
      <c r="M16" s="235"/>
      <c r="N16" s="235">
        <f>IF(Y16=0,0,VLOOKUP(Y16,得点テーブルNEW!$B$14:$K$73,4,0))</f>
        <v>0</v>
      </c>
      <c r="O16" s="376">
        <f>IF(Z16=0,0,VLOOKUP(Z16,得点テーブルNEW!$B$14:$K$62,4,0))</f>
        <v>0</v>
      </c>
      <c r="P16" s="235">
        <f>IF(AA16=0,0,VLOOKUP(AA16,得点テーブルNEW!$B$14:$K$73,4,0))</f>
        <v>0</v>
      </c>
      <c r="Q16" s="236">
        <f>IF(AB16=0,0,VLOOKUP(AB16,得点テーブルNEW!$B$14:$K$62,4,0))</f>
        <v>0</v>
      </c>
      <c r="R16" s="235"/>
      <c r="S16" s="376">
        <f>IF(AD16=0,0,VLOOKUP(AD16,得点テーブルNEW!$B$14:$K$62,4,0))</f>
        <v>0</v>
      </c>
      <c r="T16" s="235">
        <f>IF(AE16=0,0,VLOOKUP(AE16,得点テーブルNEW!$B$14:$K$73,4,0))</f>
        <v>0</v>
      </c>
      <c r="U16" s="259">
        <f>IF(AF16=0,0,VLOOKUP(AF16,得点テーブルNEW!$B$14:$K$73,4,0))</f>
        <v>0</v>
      </c>
      <c r="V16" s="235">
        <f>IF(AG16=0,0,VLOOKUP(AG16,得点テーブルNEW!$B$14:$K$73,4,0))</f>
        <v>0</v>
      </c>
      <c r="W16" s="261"/>
      <c r="X16" s="265"/>
      <c r="Y16" s="262"/>
      <c r="Z16" s="237"/>
      <c r="AA16" s="262"/>
      <c r="AB16" s="264"/>
      <c r="AC16" s="253"/>
      <c r="AD16" s="238"/>
      <c r="AE16" s="264"/>
      <c r="AF16" s="238"/>
      <c r="AG16" s="262"/>
      <c r="AI16" s="4"/>
      <c r="AJ16" s="4"/>
      <c r="AK16" s="4"/>
      <c r="AL16" s="4"/>
      <c r="AM16" s="4"/>
      <c r="BK16" s="3"/>
    </row>
    <row r="17" spans="1:63" ht="25" customHeight="1">
      <c r="B17" s="180">
        <f t="shared" si="0"/>
        <v>11</v>
      </c>
      <c r="C17" s="34" t="s">
        <v>383</v>
      </c>
      <c r="D17" s="249" t="s">
        <v>381</v>
      </c>
      <c r="E17" s="181" t="s">
        <v>5</v>
      </c>
      <c r="F17" s="203" t="s">
        <v>91</v>
      </c>
      <c r="G17" s="203" t="s">
        <v>486</v>
      </c>
      <c r="H17" s="246">
        <f t="shared" si="1"/>
        <v>0</v>
      </c>
      <c r="I17" s="184">
        <f t="shared" si="2"/>
        <v>0</v>
      </c>
      <c r="J17" s="185">
        <f t="shared" si="3"/>
        <v>0</v>
      </c>
      <c r="K17" s="186">
        <f t="shared" si="4"/>
        <v>0</v>
      </c>
      <c r="L17" s="187">
        <f>IF(W17=0,0,VLOOKUP(W17,得点テーブルNEW!$B$14:$K$73,4,0))</f>
        <v>0</v>
      </c>
      <c r="M17" s="187"/>
      <c r="N17" s="187">
        <f>IF(Y17=0,0,VLOOKUP(Y17,得点テーブルNEW!$B$14:$K$73,4,0))</f>
        <v>0</v>
      </c>
      <c r="O17" s="204">
        <f>IF(Z17=0,0,VLOOKUP(Z17,得点テーブルNEW!$B$14:$K$62,4,0))</f>
        <v>0</v>
      </c>
      <c r="P17" s="187">
        <f>IF(AA17=0,0,VLOOKUP(AA17,得点テーブルNEW!$B$14:$K$73,4,0))</f>
        <v>0</v>
      </c>
      <c r="Q17" s="205">
        <f>IF(AB17=0,0,VLOOKUP(AB17,得点テーブルNEW!$B$14:$K$62,4,0))</f>
        <v>0</v>
      </c>
      <c r="R17" s="187"/>
      <c r="S17" s="204">
        <f>IF(AD17=0,0,VLOOKUP(AD17,得点テーブルNEW!$B$14:$K$62,4,0))</f>
        <v>0</v>
      </c>
      <c r="T17" s="187">
        <f>IF(AE17=0,0,VLOOKUP(AE17,得点テーブルNEW!$B$14:$K$73,4,0))</f>
        <v>0</v>
      </c>
      <c r="U17" s="259">
        <f>IF(AF17=0,0,VLOOKUP(AF17,得点テーブルNEW!$B$14:$K$73,4,0))</f>
        <v>0</v>
      </c>
      <c r="V17" s="187">
        <f>IF(AG17=0,0,VLOOKUP(AG17,得点テーブルNEW!$B$14:$K$73,4,0))</f>
        <v>0</v>
      </c>
      <c r="W17" s="261"/>
      <c r="X17" s="188"/>
      <c r="Y17" s="262"/>
      <c r="Z17" s="189"/>
      <c r="AA17" s="262"/>
      <c r="AB17" s="264"/>
      <c r="AC17" s="190"/>
      <c r="AD17" s="191"/>
      <c r="AE17" s="191"/>
      <c r="AF17" s="191"/>
      <c r="AG17" s="262"/>
      <c r="AI17" s="4"/>
      <c r="AJ17" s="4"/>
      <c r="AK17" s="4"/>
      <c r="AL17" s="4"/>
      <c r="AM17" s="4"/>
      <c r="BK17" s="3"/>
    </row>
    <row r="18" spans="1:63" ht="25" customHeight="1">
      <c r="B18" s="180">
        <f t="shared" si="0"/>
        <v>11</v>
      </c>
      <c r="C18" s="268" t="s">
        <v>387</v>
      </c>
      <c r="D18" s="181" t="s">
        <v>388</v>
      </c>
      <c r="E18" s="291" t="s">
        <v>1</v>
      </c>
      <c r="F18" s="203" t="s">
        <v>91</v>
      </c>
      <c r="G18" s="203" t="s">
        <v>486</v>
      </c>
      <c r="H18" s="246">
        <f t="shared" si="1"/>
        <v>0</v>
      </c>
      <c r="I18" s="184">
        <f t="shared" si="2"/>
        <v>0</v>
      </c>
      <c r="J18" s="185">
        <f t="shared" si="3"/>
        <v>0</v>
      </c>
      <c r="K18" s="186">
        <f t="shared" si="4"/>
        <v>0</v>
      </c>
      <c r="L18" s="187">
        <f>IF(W18=0,0,VLOOKUP(W18,得点テーブルNEW!$B$14:$K$73,4,0))</f>
        <v>0</v>
      </c>
      <c r="M18" s="187"/>
      <c r="N18" s="187">
        <f>IF(Y18=0,0,VLOOKUP(Y18,得点テーブルNEW!$B$14:$K$73,4,0))</f>
        <v>0</v>
      </c>
      <c r="O18" s="204">
        <f>IF(Z18=0,0,VLOOKUP(Z18,得点テーブルNEW!$B$14:$K$62,4,0))</f>
        <v>0</v>
      </c>
      <c r="P18" s="187">
        <f>IF(AA18=0,0,VLOOKUP(AA18,得点テーブルNEW!$B$14:$K$73,4,0))</f>
        <v>0</v>
      </c>
      <c r="Q18" s="205">
        <f>IF(AB18=0,0,VLOOKUP(AB18,得点テーブルNEW!$B$14:$K$62,4,0))</f>
        <v>0</v>
      </c>
      <c r="R18" s="187"/>
      <c r="S18" s="204">
        <f>IF(AD18=0,0,VLOOKUP(AD18,得点テーブルNEW!$B$14:$K$62,4,0))</f>
        <v>0</v>
      </c>
      <c r="T18" s="187">
        <f>IF(AE18=0,0,VLOOKUP(AE18,得点テーブルNEW!$B$14:$K$73,4,0))</f>
        <v>0</v>
      </c>
      <c r="U18" s="259">
        <f>IF(AF18=0,0,VLOOKUP(AF18,得点テーブルNEW!$B$14:$K$73,4,0))</f>
        <v>0</v>
      </c>
      <c r="V18" s="187">
        <f>IF(AG18=0,0,VLOOKUP(AG18,得点テーブルNEW!$B$14:$K$73,4,0))</f>
        <v>0</v>
      </c>
      <c r="W18" s="261"/>
      <c r="X18" s="188"/>
      <c r="Y18" s="262"/>
      <c r="Z18" s="189"/>
      <c r="AA18" s="189"/>
      <c r="AB18" s="191"/>
      <c r="AC18" s="190"/>
      <c r="AD18" s="191"/>
      <c r="AE18" s="191"/>
      <c r="AF18" s="191"/>
      <c r="AG18" s="262"/>
      <c r="AH18"/>
      <c r="AI18"/>
      <c r="AJ18"/>
      <c r="AK18"/>
      <c r="AL18"/>
      <c r="AM18"/>
      <c r="AN18"/>
      <c r="AO18"/>
      <c r="AP18"/>
      <c r="AQ18"/>
      <c r="AR18"/>
      <c r="AS18"/>
      <c r="AT18"/>
      <c r="AU18"/>
      <c r="AV18" s="1"/>
      <c r="AW18" s="1"/>
      <c r="AX18" s="1"/>
      <c r="AY18" s="1"/>
      <c r="AZ18" s="1"/>
      <c r="BA18" s="1"/>
      <c r="BB18" s="1"/>
      <c r="BC18" s="1"/>
      <c r="BD18" s="1"/>
      <c r="BE18" s="1"/>
      <c r="BF18" s="1"/>
      <c r="BG18" s="1"/>
      <c r="BH18" s="1"/>
      <c r="BI18" s="1"/>
      <c r="BJ18" s="1"/>
    </row>
    <row r="19" spans="1:63" ht="25" customHeight="1">
      <c r="B19" s="180">
        <f t="shared" si="0"/>
        <v>11</v>
      </c>
      <c r="C19" s="382" t="s">
        <v>431</v>
      </c>
      <c r="D19" s="254" t="s">
        <v>430</v>
      </c>
      <c r="E19" s="298" t="s">
        <v>325</v>
      </c>
      <c r="F19" s="203" t="s">
        <v>91</v>
      </c>
      <c r="G19" s="203" t="s">
        <v>486</v>
      </c>
      <c r="H19" s="246">
        <f t="shared" si="1"/>
        <v>0</v>
      </c>
      <c r="I19" s="184">
        <f t="shared" si="2"/>
        <v>0</v>
      </c>
      <c r="J19" s="185">
        <f t="shared" si="3"/>
        <v>0</v>
      </c>
      <c r="K19" s="186">
        <f t="shared" si="4"/>
        <v>0</v>
      </c>
      <c r="L19" s="187">
        <f>IF(W19=0,0,VLOOKUP(W19,得点テーブルNEW!$B$14:$K$73,4,0))</f>
        <v>0</v>
      </c>
      <c r="M19" s="187"/>
      <c r="N19" s="187">
        <f>IF(Y19=0,0,VLOOKUP(Y19,得点テーブルNEW!$B$14:$K$73,4,0))</f>
        <v>0</v>
      </c>
      <c r="O19" s="204">
        <f>IF(Z19=0,0,VLOOKUP(Z19,得点テーブルNEW!$B$14:$K$62,4,0))</f>
        <v>0</v>
      </c>
      <c r="P19" s="187">
        <f>IF(AA19=0,0,VLOOKUP(AA19,得点テーブルNEW!$B$14:$K$73,4,0))</f>
        <v>0</v>
      </c>
      <c r="Q19" s="205">
        <f>IF(AB19=0,0,VLOOKUP(AB19,得点テーブルNEW!$B$14:$K$62,4,0))</f>
        <v>0</v>
      </c>
      <c r="R19" s="187"/>
      <c r="S19" s="204">
        <f>IF(AD19=0,0,VLOOKUP(AD19,得点テーブルNEW!$B$14:$K$62,4,0))</f>
        <v>0</v>
      </c>
      <c r="T19" s="187">
        <f>IF(AE19=0,0,VLOOKUP(AE19,得点テーブルNEW!$B$14:$K$73,4,0))</f>
        <v>0</v>
      </c>
      <c r="U19" s="259">
        <f>IF(AF19=0,0,VLOOKUP(AF19,得点テーブルNEW!$B$14:$K$73,4,0))</f>
        <v>0</v>
      </c>
      <c r="V19" s="187">
        <f>IF(AG19=0,0,VLOOKUP(AG19,得点テーブルNEW!$B$14:$K$73,4,0))</f>
        <v>0</v>
      </c>
      <c r="W19" s="261"/>
      <c r="X19" s="188"/>
      <c r="Y19" s="262"/>
      <c r="Z19" s="189"/>
      <c r="AA19" s="189"/>
      <c r="AB19" s="191"/>
      <c r="AC19" s="190"/>
      <c r="AD19" s="191"/>
      <c r="AE19" s="191"/>
      <c r="AF19" s="191"/>
      <c r="AG19" s="262"/>
      <c r="AH19"/>
      <c r="AI19"/>
      <c r="AJ19"/>
      <c r="AK19"/>
      <c r="AL19"/>
      <c r="AM19"/>
      <c r="AN19"/>
      <c r="AO19"/>
      <c r="AP19"/>
      <c r="AQ19"/>
      <c r="AR19"/>
      <c r="AS19"/>
      <c r="AT19"/>
      <c r="AU19"/>
      <c r="AV19" s="1"/>
      <c r="AW19" s="1"/>
      <c r="AX19" s="1"/>
      <c r="AY19" s="1"/>
      <c r="AZ19" s="1"/>
      <c r="BA19" s="1"/>
      <c r="BB19" s="1"/>
      <c r="BC19" s="1"/>
      <c r="BD19" s="1"/>
      <c r="BE19" s="1"/>
      <c r="BF19" s="1"/>
      <c r="BG19" s="1"/>
      <c r="BH19" s="1"/>
      <c r="BI19" s="1"/>
      <c r="BJ19" s="1"/>
    </row>
    <row r="20" spans="1:63" ht="25" customHeight="1">
      <c r="B20" s="180">
        <f t="shared" si="0"/>
        <v>11</v>
      </c>
      <c r="C20" s="301" t="s">
        <v>428</v>
      </c>
      <c r="D20" s="249" t="s">
        <v>377</v>
      </c>
      <c r="E20" s="203" t="s">
        <v>378</v>
      </c>
      <c r="F20" s="203" t="s">
        <v>91</v>
      </c>
      <c r="G20" s="203" t="s">
        <v>482</v>
      </c>
      <c r="H20" s="246">
        <f t="shared" si="1"/>
        <v>0</v>
      </c>
      <c r="I20" s="184">
        <f t="shared" si="2"/>
        <v>0</v>
      </c>
      <c r="J20" s="185">
        <f t="shared" si="3"/>
        <v>0</v>
      </c>
      <c r="K20" s="186">
        <f t="shared" si="4"/>
        <v>0</v>
      </c>
      <c r="L20" s="187">
        <f>IF(W20=0,0,VLOOKUP(W20,得点テーブルNEW!$B$14:$K$73,4,0))</f>
        <v>0</v>
      </c>
      <c r="M20" s="187"/>
      <c r="N20" s="187">
        <f>IF(Y20=0,0,VLOOKUP(Y20,得点テーブルNEW!$B$14:$K$73,4,0))</f>
        <v>0</v>
      </c>
      <c r="O20" s="187"/>
      <c r="P20" s="187">
        <f>IF(AA20=0,0,VLOOKUP(AA20,得点テーブルNEW!$B$14:$K$73,4,0))</f>
        <v>0</v>
      </c>
      <c r="Q20" s="205">
        <f>IF(AB20=0,0,VLOOKUP(AB20,得点テーブルNEW!$B$14:$K$62,4,0))</f>
        <v>0</v>
      </c>
      <c r="R20" s="187"/>
      <c r="S20" s="187"/>
      <c r="T20" s="187">
        <f>IF(AE20=0,0,VLOOKUP(AE20,得点テーブルNEW!$B$14:$K$73,4,0))</f>
        <v>0</v>
      </c>
      <c r="U20" s="259">
        <f>IF(AF20=0,0,VLOOKUP(AF20,得点テーブルNEW!$B$14:$K$73,4,0))</f>
        <v>0</v>
      </c>
      <c r="V20" s="187">
        <f>IF(AG20=0,0,VLOOKUP(AG20,得点テーブルNEW!$B$14:$K$73,4,0))</f>
        <v>0</v>
      </c>
      <c r="W20" s="188"/>
      <c r="X20" s="188"/>
      <c r="Y20" s="189"/>
      <c r="Z20" s="189"/>
      <c r="AA20" s="189"/>
      <c r="AB20" s="191"/>
      <c r="AC20" s="190"/>
      <c r="AD20" s="190"/>
      <c r="AE20" s="191"/>
      <c r="AF20" s="191"/>
      <c r="AG20" s="262"/>
      <c r="AH20"/>
      <c r="AI20"/>
      <c r="AJ20"/>
      <c r="AK20"/>
      <c r="AL20"/>
      <c r="AM20"/>
      <c r="AN20"/>
      <c r="AO20"/>
      <c r="AP20"/>
      <c r="AQ20"/>
      <c r="AR20"/>
      <c r="AS20"/>
      <c r="AT20"/>
      <c r="AU20"/>
      <c r="AV20" s="1"/>
      <c r="AW20" s="1"/>
      <c r="AX20" s="1"/>
      <c r="AY20" s="1"/>
      <c r="AZ20" s="1"/>
      <c r="BA20" s="1"/>
      <c r="BB20" s="1"/>
      <c r="BC20" s="1"/>
      <c r="BD20" s="1"/>
      <c r="BE20" s="1"/>
      <c r="BF20" s="1"/>
      <c r="BG20" s="1"/>
      <c r="BH20" s="1"/>
      <c r="BI20" s="1"/>
      <c r="BJ20" s="1"/>
    </row>
    <row r="21" spans="1:63" ht="25" customHeight="1">
      <c r="B21" s="180">
        <f t="shared" si="0"/>
        <v>11</v>
      </c>
      <c r="C21" s="344" t="s">
        <v>465</v>
      </c>
      <c r="D21" s="254" t="s">
        <v>464</v>
      </c>
      <c r="E21" s="181" t="s">
        <v>68</v>
      </c>
      <c r="F21" s="203" t="s">
        <v>91</v>
      </c>
      <c r="G21" s="203" t="s">
        <v>482</v>
      </c>
      <c r="H21" s="246">
        <f t="shared" si="1"/>
        <v>0</v>
      </c>
      <c r="I21" s="184">
        <f t="shared" si="2"/>
        <v>0</v>
      </c>
      <c r="J21" s="185">
        <f t="shared" si="3"/>
        <v>0</v>
      </c>
      <c r="K21" s="186">
        <f t="shared" si="4"/>
        <v>0</v>
      </c>
      <c r="L21" s="187">
        <f>IF(W21=0,0,VLOOKUP(W21,得点テーブルNEW!$B$14:$K$73,4,0))</f>
        <v>0</v>
      </c>
      <c r="M21" s="187"/>
      <c r="N21" s="187">
        <f>IF(Y21=0,0,VLOOKUP(Y21,得点テーブルNEW!$B$14:$K$73,4,0))</f>
        <v>0</v>
      </c>
      <c r="O21" s="187"/>
      <c r="P21" s="187">
        <f>IF(AA21=0,0,VLOOKUP(AA21,得点テーブルNEW!$B$14:$K$73,4,0))</f>
        <v>0</v>
      </c>
      <c r="Q21" s="205">
        <f>IF(AB21=0,0,VLOOKUP(AB21,得点テーブルNEW!$B$14:$K$62,4,0))</f>
        <v>0</v>
      </c>
      <c r="R21" s="187"/>
      <c r="S21" s="187"/>
      <c r="T21" s="187">
        <f>IF(AE21=0,0,VLOOKUP(AE21,得点テーブルNEW!$B$14:$K$73,4,0))</f>
        <v>0</v>
      </c>
      <c r="U21" s="187">
        <f>IF(AF21=0,0,VLOOKUP(AF21,得点テーブルNEW!$B$14:$K$73,4,0))</f>
        <v>0</v>
      </c>
      <c r="V21" s="187">
        <f>IF(AG21=0,0,VLOOKUP(AG21,得点テーブルNEW!$B$14:$K$73,4,0))</f>
        <v>0</v>
      </c>
      <c r="W21" s="188"/>
      <c r="X21" s="188"/>
      <c r="Y21" s="189"/>
      <c r="Z21" s="189"/>
      <c r="AA21" s="189"/>
      <c r="AB21" s="191"/>
      <c r="AC21" s="190"/>
      <c r="AD21" s="190"/>
      <c r="AE21" s="191"/>
      <c r="AF21" s="191"/>
      <c r="AG21" s="262"/>
      <c r="AH21"/>
      <c r="AI21"/>
      <c r="AJ21"/>
      <c r="AK21"/>
      <c r="AL21"/>
      <c r="AM21"/>
      <c r="AN21"/>
      <c r="AO21"/>
      <c r="AP21"/>
      <c r="AQ21"/>
      <c r="AR21"/>
      <c r="AS21"/>
      <c r="AT21"/>
      <c r="AU21"/>
      <c r="AV21" s="1"/>
      <c r="AW21" s="1"/>
      <c r="AX21" s="1"/>
      <c r="AY21" s="1"/>
      <c r="AZ21" s="1"/>
      <c r="BA21" s="1"/>
      <c r="BB21" s="1"/>
      <c r="BC21" s="1"/>
      <c r="BD21" s="1"/>
      <c r="BE21" s="1"/>
      <c r="BF21" s="1"/>
      <c r="BG21" s="1"/>
      <c r="BH21" s="1"/>
      <c r="BI21" s="1"/>
      <c r="BJ21" s="1"/>
    </row>
    <row r="22" spans="1:63" ht="25" customHeight="1">
      <c r="B22" s="180">
        <f t="shared" si="0"/>
        <v>11</v>
      </c>
      <c r="C22" s="344" t="s">
        <v>466</v>
      </c>
      <c r="D22" s="254" t="s">
        <v>467</v>
      </c>
      <c r="E22" s="313" t="s">
        <v>365</v>
      </c>
      <c r="F22" s="203" t="s">
        <v>91</v>
      </c>
      <c r="G22" s="203" t="s">
        <v>482</v>
      </c>
      <c r="H22" s="246">
        <f t="shared" si="1"/>
        <v>0</v>
      </c>
      <c r="I22" s="184">
        <f t="shared" si="2"/>
        <v>0</v>
      </c>
      <c r="J22" s="185">
        <f t="shared" si="3"/>
        <v>0</v>
      </c>
      <c r="K22" s="186">
        <f t="shared" si="4"/>
        <v>0</v>
      </c>
      <c r="L22" s="187">
        <f>IF(W22=0,0,VLOOKUP(W22,得点テーブルNEW!$B$14:$K$73,4,0))</f>
        <v>0</v>
      </c>
      <c r="M22" s="187"/>
      <c r="N22" s="187">
        <f>IF(Y22=0,0,VLOOKUP(Y22,得点テーブルNEW!$B$14:$K$73,4,0))</f>
        <v>0</v>
      </c>
      <c r="O22" s="187"/>
      <c r="P22" s="187">
        <f>IF(AA22=0,0,VLOOKUP(AA22,得点テーブルNEW!$B$14:$K$73,4,0))</f>
        <v>0</v>
      </c>
      <c r="Q22" s="205">
        <f>IF(AB22=0,0,VLOOKUP(AB22,得点テーブルNEW!$B$14:$K$62,4,0))</f>
        <v>0</v>
      </c>
      <c r="R22" s="187"/>
      <c r="S22" s="187"/>
      <c r="T22" s="187">
        <f>IF(AE22=0,0,VLOOKUP(AE22,得点テーブルNEW!$B$14:$K$73,4,0))</f>
        <v>0</v>
      </c>
      <c r="U22" s="187">
        <f>IF(AF22=0,0,VLOOKUP(AF22,得点テーブルNEW!$B$14:$K$73,4,0))</f>
        <v>0</v>
      </c>
      <c r="V22" s="187">
        <f>IF(AG22=0,0,VLOOKUP(AG22,得点テーブルNEW!$B$14:$K$73,4,0))</f>
        <v>0</v>
      </c>
      <c r="W22" s="188"/>
      <c r="X22" s="188"/>
      <c r="Y22" s="189"/>
      <c r="Z22" s="189"/>
      <c r="AA22" s="189"/>
      <c r="AB22" s="191"/>
      <c r="AC22" s="190"/>
      <c r="AD22" s="190"/>
      <c r="AE22" s="191"/>
      <c r="AF22" s="191"/>
      <c r="AG22" s="213"/>
      <c r="AM22" s="3" t="s">
        <v>617</v>
      </c>
    </row>
    <row r="23" spans="1:63" ht="25" customHeight="1">
      <c r="B23"/>
      <c r="C23" s="1"/>
      <c r="D23" s="1"/>
      <c r="E23" s="1"/>
      <c r="F23" s="1"/>
      <c r="G23" s="1"/>
      <c r="I23" s="1"/>
      <c r="M23" s="1"/>
      <c r="AE23" s="1"/>
      <c r="AF23" s="1"/>
      <c r="AG23" s="1"/>
      <c r="AH23"/>
      <c r="AI23"/>
      <c r="AJ23"/>
      <c r="AK23"/>
      <c r="AL23"/>
      <c r="AM23"/>
      <c r="AN23"/>
      <c r="AO23"/>
      <c r="AP23"/>
      <c r="AQ23"/>
      <c r="AR23"/>
      <c r="AS23"/>
      <c r="AT23"/>
      <c r="AU23"/>
      <c r="AV23"/>
      <c r="AW23"/>
      <c r="AX23"/>
      <c r="AY23"/>
      <c r="AZ23"/>
      <c r="BA23"/>
      <c r="BB23"/>
      <c r="BC23"/>
      <c r="BD23"/>
      <c r="BE23"/>
      <c r="BF23"/>
    </row>
    <row r="24" spans="1:63" ht="25" customHeight="1">
      <c r="B24"/>
      <c r="C24" s="1"/>
      <c r="D24" s="1"/>
      <c r="E24" s="1"/>
      <c r="F24" s="1"/>
      <c r="G24" s="1"/>
      <c r="I24" s="1"/>
      <c r="M24" s="1"/>
      <c r="AE24" s="1"/>
      <c r="AF24" s="1"/>
      <c r="AG24" s="1"/>
      <c r="AH24"/>
      <c r="AI24"/>
      <c r="AJ24"/>
      <c r="AK24"/>
      <c r="AL24"/>
      <c r="AM24"/>
      <c r="AN24"/>
      <c r="AO24"/>
      <c r="AP24"/>
      <c r="AQ24"/>
      <c r="AR24"/>
      <c r="AS24"/>
      <c r="AT24"/>
      <c r="AU24"/>
      <c r="AV24"/>
      <c r="AW24"/>
      <c r="AX24"/>
      <c r="AY24"/>
      <c r="AZ24"/>
      <c r="BA24"/>
      <c r="BB24"/>
      <c r="BC24"/>
      <c r="BD24"/>
      <c r="BE24"/>
      <c r="BF24"/>
    </row>
    <row r="25" spans="1:63" ht="25" customHeight="1">
      <c r="C25" s="1"/>
      <c r="D25" s="1"/>
      <c r="E25" s="1"/>
      <c r="F25" s="1"/>
      <c r="G25" s="1"/>
      <c r="I25" s="1"/>
      <c r="M25" s="1"/>
      <c r="AE25" s="1"/>
      <c r="AF25" s="1"/>
      <c r="AG25" s="1"/>
      <c r="AH25"/>
      <c r="AI25"/>
      <c r="AJ25"/>
      <c r="AK25"/>
      <c r="AL25"/>
      <c r="AM25"/>
      <c r="AN25"/>
      <c r="AO25"/>
      <c r="AP25"/>
      <c r="AQ25"/>
      <c r="AR25"/>
      <c r="AS25"/>
      <c r="AT25"/>
      <c r="AU25"/>
      <c r="AV25"/>
      <c r="AW25"/>
      <c r="AX25"/>
      <c r="AY25"/>
      <c r="AZ25"/>
      <c r="BA25"/>
      <c r="BB25"/>
      <c r="BC25"/>
      <c r="BD25"/>
      <c r="BE25"/>
      <c r="BF25"/>
    </row>
    <row r="26" spans="1:63" ht="25" customHeight="1">
      <c r="C26" s="1"/>
      <c r="D26" s="1"/>
      <c r="E26" s="1"/>
      <c r="F26" s="1"/>
      <c r="G26" s="1"/>
      <c r="I26" s="1"/>
      <c r="M26" s="1"/>
      <c r="AE26" s="1"/>
      <c r="AF26" s="1"/>
      <c r="AG26" s="1"/>
      <c r="AH26"/>
      <c r="AI26"/>
      <c r="AJ26"/>
      <c r="AK26"/>
      <c r="AL26"/>
      <c r="AM26"/>
      <c r="AN26"/>
      <c r="AO26"/>
      <c r="AP26"/>
      <c r="AQ26"/>
      <c r="AR26"/>
      <c r="AS26"/>
      <c r="AT26"/>
      <c r="AU26"/>
      <c r="AV26"/>
      <c r="AW26"/>
      <c r="AX26"/>
      <c r="AY26"/>
      <c r="AZ26"/>
      <c r="BA26"/>
      <c r="BB26"/>
      <c r="BC26"/>
      <c r="BD26"/>
      <c r="BE26"/>
      <c r="BF26"/>
    </row>
    <row r="27" spans="1:63" ht="25" customHeight="1">
      <c r="C27" s="1"/>
      <c r="D27" s="1"/>
      <c r="E27" s="13"/>
      <c r="F27" s="1"/>
      <c r="G27" s="1"/>
      <c r="I27" s="1"/>
      <c r="M27" s="1"/>
      <c r="AG27" s="1"/>
      <c r="AH27"/>
      <c r="AI27"/>
      <c r="AJ27"/>
      <c r="AK27"/>
      <c r="AL27"/>
      <c r="AM27"/>
      <c r="AN27"/>
      <c r="AO27"/>
      <c r="AP27"/>
      <c r="AQ27"/>
      <c r="AR27"/>
      <c r="AS27"/>
      <c r="AT27"/>
      <c r="AU27"/>
      <c r="AV27"/>
      <c r="AW27"/>
      <c r="AX27"/>
      <c r="AY27"/>
      <c r="AZ27"/>
      <c r="BA27"/>
      <c r="BB27"/>
      <c r="BC27"/>
      <c r="BD27"/>
      <c r="BE27"/>
      <c r="BF27"/>
    </row>
    <row r="28" spans="1:63" ht="25" customHeight="1">
      <c r="C28" s="1"/>
      <c r="D28" s="1"/>
      <c r="E28" s="13"/>
      <c r="F28" s="1"/>
      <c r="G28" s="1"/>
      <c r="I28" s="1"/>
      <c r="M28" s="1"/>
      <c r="T28"/>
      <c r="U28" s="64"/>
      <c r="AF28" s="1"/>
      <c r="AG28" s="1"/>
      <c r="AH28"/>
      <c r="AI28"/>
      <c r="AJ28"/>
      <c r="AK28"/>
      <c r="AL28"/>
      <c r="AM28"/>
      <c r="AN28"/>
      <c r="AO28"/>
      <c r="AP28"/>
      <c r="AQ28"/>
      <c r="AR28"/>
      <c r="AS28"/>
      <c r="AT28"/>
      <c r="AU28"/>
      <c r="AV28"/>
      <c r="AW28"/>
      <c r="AX28"/>
      <c r="AY28"/>
      <c r="AZ28"/>
      <c r="BA28"/>
      <c r="BB28"/>
      <c r="BC28"/>
      <c r="BD28"/>
      <c r="BE28"/>
      <c r="BF28"/>
    </row>
    <row r="29" spans="1:63" ht="26" customHeight="1">
      <c r="B29" s="414" t="s">
        <v>32</v>
      </c>
      <c r="C29" s="415"/>
      <c r="D29" s="416"/>
      <c r="E29" s="416"/>
      <c r="F29" s="416"/>
      <c r="G29" s="417"/>
      <c r="H29" s="425" t="s">
        <v>45</v>
      </c>
      <c r="I29" s="426"/>
      <c r="J29" s="426"/>
      <c r="K29" s="426"/>
      <c r="L29" s="426"/>
      <c r="M29" s="426"/>
      <c r="N29" s="426"/>
      <c r="O29" s="426"/>
      <c r="P29" s="426"/>
      <c r="Q29" s="426"/>
      <c r="R29" s="426"/>
      <c r="S29" s="426"/>
      <c r="T29" s="426"/>
      <c r="U29" s="426"/>
      <c r="V29" s="426"/>
      <c r="W29" s="413" t="str">
        <f>'10.12歳以下男子'!W2:AG2</f>
        <v>2026/4/20現在</v>
      </c>
      <c r="X29" s="413"/>
      <c r="Y29" s="413"/>
      <c r="Z29" s="413"/>
      <c r="AA29" s="413"/>
      <c r="AB29" s="413"/>
      <c r="AC29" s="413"/>
      <c r="AD29" s="413"/>
      <c r="AE29" s="413"/>
      <c r="AF29" s="413"/>
      <c r="AG29" s="413"/>
      <c r="AH29"/>
      <c r="AI29"/>
      <c r="AJ29"/>
      <c r="AK29"/>
      <c r="AL29"/>
      <c r="AM29"/>
      <c r="AN29"/>
      <c r="AO29"/>
      <c r="AP29"/>
      <c r="AQ29"/>
      <c r="AR29"/>
      <c r="AS29"/>
      <c r="AT29"/>
      <c r="AU29"/>
      <c r="AV29"/>
      <c r="AW29"/>
      <c r="AX29"/>
      <c r="AY29"/>
      <c r="AZ29"/>
      <c r="BA29"/>
      <c r="BB29"/>
      <c r="BC29"/>
      <c r="BD29"/>
      <c r="BE29"/>
      <c r="BF29"/>
    </row>
    <row r="30" spans="1:63" ht="26" customHeight="1">
      <c r="B30" s="437" t="s">
        <v>4</v>
      </c>
      <c r="C30" s="200" t="s">
        <v>165</v>
      </c>
      <c r="D30" s="445" t="s">
        <v>19</v>
      </c>
      <c r="E30" s="441" t="s">
        <v>11</v>
      </c>
      <c r="F30" s="418" t="s">
        <v>148</v>
      </c>
      <c r="G30" s="443" t="s">
        <v>13</v>
      </c>
      <c r="H30" s="156" t="s">
        <v>37</v>
      </c>
      <c r="I30" s="157" t="s">
        <v>7</v>
      </c>
      <c r="J30" s="158" t="s">
        <v>7</v>
      </c>
      <c r="K30" s="159" t="s">
        <v>46</v>
      </c>
      <c r="L30" s="160" t="s">
        <v>117</v>
      </c>
      <c r="M30" s="161" t="s">
        <v>110</v>
      </c>
      <c r="N30" s="160" t="s">
        <v>370</v>
      </c>
      <c r="O30" s="160" t="s">
        <v>174</v>
      </c>
      <c r="P30" s="160" t="s">
        <v>149</v>
      </c>
      <c r="Q30" s="162" t="s">
        <v>150</v>
      </c>
      <c r="R30" s="163" t="s">
        <v>151</v>
      </c>
      <c r="S30" s="164" t="s">
        <v>175</v>
      </c>
      <c r="T30" s="160" t="s">
        <v>152</v>
      </c>
      <c r="U30" s="160" t="s">
        <v>31</v>
      </c>
      <c r="V30" s="162" t="s">
        <v>153</v>
      </c>
      <c r="W30" s="165" t="s">
        <v>117</v>
      </c>
      <c r="X30" s="166" t="s">
        <v>110</v>
      </c>
      <c r="Y30" s="165" t="s">
        <v>370</v>
      </c>
      <c r="Z30" s="165" t="s">
        <v>174</v>
      </c>
      <c r="AA30" s="165" t="s">
        <v>149</v>
      </c>
      <c r="AB30" s="167" t="s">
        <v>150</v>
      </c>
      <c r="AC30" s="168" t="s">
        <v>151</v>
      </c>
      <c r="AD30" s="169" t="s">
        <v>175</v>
      </c>
      <c r="AE30" s="165" t="s">
        <v>152</v>
      </c>
      <c r="AF30" s="165" t="s">
        <v>31</v>
      </c>
      <c r="AG30" s="167" t="s">
        <v>153</v>
      </c>
      <c r="AH30"/>
      <c r="AI30"/>
      <c r="AJ30"/>
      <c r="AK30"/>
      <c r="AL30"/>
      <c r="AM30"/>
      <c r="AN30"/>
      <c r="AO30"/>
      <c r="AP30"/>
      <c r="AQ30"/>
      <c r="AR30"/>
      <c r="AS30"/>
      <c r="AT30"/>
      <c r="AU30"/>
      <c r="AV30"/>
      <c r="AW30"/>
      <c r="AX30"/>
      <c r="AY30"/>
      <c r="AZ30"/>
      <c r="BA30"/>
      <c r="BB30"/>
      <c r="BC30"/>
      <c r="BD30"/>
      <c r="BE30"/>
      <c r="BF30"/>
    </row>
    <row r="31" spans="1:63" ht="20" customHeight="1">
      <c r="B31" s="438"/>
      <c r="C31" s="201" t="s">
        <v>297</v>
      </c>
      <c r="D31" s="440"/>
      <c r="E31" s="442"/>
      <c r="F31" s="419"/>
      <c r="G31" s="444"/>
      <c r="H31" s="171" t="s">
        <v>54</v>
      </c>
      <c r="I31" s="172" t="s">
        <v>21</v>
      </c>
      <c r="J31" s="172" t="s">
        <v>22</v>
      </c>
      <c r="K31" s="173" t="s">
        <v>53</v>
      </c>
      <c r="L31" s="174" t="s">
        <v>44</v>
      </c>
      <c r="M31" s="174" t="s">
        <v>44</v>
      </c>
      <c r="N31" s="175" t="s">
        <v>44</v>
      </c>
      <c r="O31" s="175" t="s">
        <v>44</v>
      </c>
      <c r="P31" s="176" t="s">
        <v>44</v>
      </c>
      <c r="Q31" s="175" t="s">
        <v>44</v>
      </c>
      <c r="R31" s="176" t="s">
        <v>44</v>
      </c>
      <c r="S31" s="175" t="s">
        <v>44</v>
      </c>
      <c r="T31" s="176" t="s">
        <v>44</v>
      </c>
      <c r="U31" s="177" t="s">
        <v>44</v>
      </c>
      <c r="V31" s="175" t="s">
        <v>44</v>
      </c>
      <c r="W31" s="178" t="s">
        <v>16</v>
      </c>
      <c r="X31" s="179" t="s">
        <v>16</v>
      </c>
      <c r="Y31" s="178" t="s">
        <v>16</v>
      </c>
      <c r="Z31" s="178" t="s">
        <v>16</v>
      </c>
      <c r="AA31" s="178" t="s">
        <v>16</v>
      </c>
      <c r="AB31" s="178" t="s">
        <v>16</v>
      </c>
      <c r="AC31" s="179" t="s">
        <v>16</v>
      </c>
      <c r="AD31" s="179" t="s">
        <v>16</v>
      </c>
      <c r="AE31" s="178" t="s">
        <v>16</v>
      </c>
      <c r="AF31" s="179" t="s">
        <v>16</v>
      </c>
      <c r="AG31" s="178" t="s">
        <v>16</v>
      </c>
      <c r="AH31"/>
      <c r="AI31"/>
      <c r="AJ31"/>
      <c r="AK31"/>
      <c r="AL31"/>
      <c r="AM31"/>
      <c r="AN31"/>
      <c r="AO31"/>
      <c r="AP31"/>
      <c r="AQ31"/>
      <c r="AR31"/>
      <c r="AS31"/>
      <c r="AT31"/>
      <c r="AU31"/>
      <c r="AV31"/>
      <c r="AW31"/>
      <c r="AX31"/>
      <c r="AY31"/>
      <c r="AZ31"/>
      <c r="BA31"/>
      <c r="BB31"/>
      <c r="BC31"/>
      <c r="BD31"/>
      <c r="BE31"/>
      <c r="BF31"/>
    </row>
    <row r="32" spans="1:63" ht="25" customHeight="1">
      <c r="A32"/>
      <c r="B32" s="180">
        <f t="shared" ref="B32:B55" si="5">RANK(H32,$H$32:$H$57)</f>
        <v>1</v>
      </c>
      <c r="C32" s="270" t="s">
        <v>300</v>
      </c>
      <c r="D32" s="208" t="s">
        <v>167</v>
      </c>
      <c r="E32" s="308" t="s">
        <v>24</v>
      </c>
      <c r="F32" s="203" t="s">
        <v>89</v>
      </c>
      <c r="G32" s="203" t="s">
        <v>484</v>
      </c>
      <c r="H32" s="245">
        <f t="shared" ref="H32:H55" si="6">AVERAGE(I32:J32)+K32</f>
        <v>257.20800000000003</v>
      </c>
      <c r="I32" s="184">
        <f t="shared" ref="I32:I55" si="7">LARGE(L32:V32,1)</f>
        <v>256</v>
      </c>
      <c r="J32" s="185">
        <f t="shared" ref="J32:J55" si="8">LARGE(L32:V32,2)</f>
        <v>256</v>
      </c>
      <c r="K32" s="186">
        <f t="shared" ref="K32:K55" si="9">SUM(L32:V32)*0.001</f>
        <v>1.208</v>
      </c>
      <c r="L32" s="187">
        <f>IF(W32=0,0,VLOOKUP(W32,得点テーブルNEW!$B$14:$K$73,4,0))</f>
        <v>128</v>
      </c>
      <c r="M32" s="187"/>
      <c r="N32" s="187">
        <f>IF(Y32=0,0,VLOOKUP(Y32,得点テーブルNEW!$B$14:$K$73,4,0))</f>
        <v>184</v>
      </c>
      <c r="O32" s="204">
        <f>IF(Z32=0,0,VLOOKUP(Z32,得点テーブルNEW!$B$14:$K$62,4,0))</f>
        <v>256</v>
      </c>
      <c r="P32" s="187">
        <f>IF(AA32=0,0,VLOOKUP(AA32,得点テーブルNEW!$B$14:$K$73,4,0))</f>
        <v>0</v>
      </c>
      <c r="Q32" s="205">
        <f>IF(AB32=0,0,VLOOKUP(AB32,得点テーブルNEW!$B$14:$K$62,4,0))</f>
        <v>256</v>
      </c>
      <c r="R32" s="199"/>
      <c r="S32" s="205">
        <f>IF(AD32=0,0,VLOOKUP(AD32,得点テーブルNEW!$B$14:$K$62,4,0))</f>
        <v>128</v>
      </c>
      <c r="T32" s="187">
        <f>IF(AE32=0,0,VLOOKUP(AE32,得点テーブルNEW!$B$14:$K$73,4,0))</f>
        <v>256</v>
      </c>
      <c r="U32" s="187">
        <f>IF(AF32=0,0,VLOOKUP(AF32,得点テーブルNEW!$B$14:$K$73,4,0))</f>
        <v>0</v>
      </c>
      <c r="V32" s="187">
        <f>IF(AG32=0,0,VLOOKUP(AG32,得点テーブルNEW!$B$14:$K$73,4,0))</f>
        <v>0</v>
      </c>
      <c r="W32" s="252" t="s">
        <v>835</v>
      </c>
      <c r="X32" s="188"/>
      <c r="Y32" s="189" t="s">
        <v>85</v>
      </c>
      <c r="Z32" s="189" t="s">
        <v>673</v>
      </c>
      <c r="AA32" s="189"/>
      <c r="AB32" s="189" t="s">
        <v>207</v>
      </c>
      <c r="AC32" s="190"/>
      <c r="AD32" s="191" t="s">
        <v>94</v>
      </c>
      <c r="AE32" s="191" t="s">
        <v>747</v>
      </c>
      <c r="AF32" s="191"/>
      <c r="AG32" s="189"/>
      <c r="AH32"/>
      <c r="AI32"/>
      <c r="AJ32"/>
      <c r="AK32"/>
      <c r="AL32"/>
      <c r="AM32"/>
      <c r="AN32"/>
      <c r="AO32"/>
      <c r="AP32"/>
      <c r="AQ32"/>
      <c r="AR32"/>
      <c r="AS32"/>
      <c r="AT32"/>
      <c r="AU32"/>
      <c r="AV32"/>
      <c r="AW32"/>
      <c r="AX32"/>
      <c r="AY32"/>
      <c r="AZ32"/>
      <c r="BA32"/>
      <c r="BB32"/>
      <c r="BC32"/>
      <c r="BD32"/>
      <c r="BE32"/>
      <c r="BF32"/>
    </row>
    <row r="33" spans="1:74" ht="25" customHeight="1">
      <c r="A33"/>
      <c r="B33" s="180">
        <f t="shared" si="5"/>
        <v>2</v>
      </c>
      <c r="C33" s="302" t="s">
        <v>855</v>
      </c>
      <c r="D33" s="208" t="s">
        <v>800</v>
      </c>
      <c r="E33" s="308" t="s">
        <v>24</v>
      </c>
      <c r="F33" s="203" t="s">
        <v>89</v>
      </c>
      <c r="G33" s="203" t="s">
        <v>487</v>
      </c>
      <c r="H33" s="245">
        <f t="shared" si="6"/>
        <v>256.512</v>
      </c>
      <c r="I33" s="184">
        <f t="shared" si="7"/>
        <v>256</v>
      </c>
      <c r="J33" s="185">
        <f t="shared" si="8"/>
        <v>256</v>
      </c>
      <c r="K33" s="186">
        <f t="shared" si="9"/>
        <v>0.51200000000000001</v>
      </c>
      <c r="L33" s="187">
        <f>IF(W33=0,0,VLOOKUP(W33,得点テーブルNEW!$B$14:$K$73,4,0))</f>
        <v>256</v>
      </c>
      <c r="M33" s="187">
        <f>IF(X33=0,0,VLOOKUP(X33,得点テーブルNEW!$B$14:$K$73,4,0))</f>
        <v>0</v>
      </c>
      <c r="N33" s="187">
        <f>IF(Y33=0,0,VLOOKUP(Y33,得点テーブルNEW!$B$14:$K$73,4,0))</f>
        <v>0</v>
      </c>
      <c r="O33" s="204">
        <f>IF(Z33=0,0,VLOOKUP(Z33,得点テーブルNEW!$B$14:$K$62,4,0))</f>
        <v>0</v>
      </c>
      <c r="P33" s="187">
        <f>IF(AA33=0,0,VLOOKUP(AA33,得点テーブルNEW!$B$14:$K$73,4,0))</f>
        <v>0</v>
      </c>
      <c r="Q33" s="205">
        <f>IF(AB33=0,0,VLOOKUP(AB33,得点テーブルNEW!$B$14:$K$62,4,0))</f>
        <v>256</v>
      </c>
      <c r="R33" s="205">
        <f>IF(AC33=0,0,VLOOKUP(AC33,得点テーブルNEW!$B$14:$K$62,4,0))</f>
        <v>0</v>
      </c>
      <c r="S33" s="205">
        <f>IF(AD33=0,0,VLOOKUP(AD33,得点テーブルNEW!$B$14:$K$62,4,0))</f>
        <v>0</v>
      </c>
      <c r="T33" s="187">
        <f>IF(AE33=0,0,VLOOKUP(AE33,得点テーブルNEW!$B$14:$K$73,4,0))</f>
        <v>0</v>
      </c>
      <c r="U33" s="187">
        <f>IF(AF33=0,0,VLOOKUP(AF33,得点テーブルNEW!$B$14:$K$73,4,0))</f>
        <v>0</v>
      </c>
      <c r="V33" s="187">
        <f>IF(AG33=0,0,VLOOKUP(AG33,得点テーブルNEW!$B$14:$K$73,4,0))</f>
        <v>0</v>
      </c>
      <c r="W33" s="252" t="s">
        <v>832</v>
      </c>
      <c r="X33" s="188"/>
      <c r="Y33" s="189"/>
      <c r="Z33" s="189"/>
      <c r="AA33" s="189"/>
      <c r="AB33" s="285" t="s">
        <v>207</v>
      </c>
      <c r="AC33" s="191"/>
      <c r="AD33" s="191"/>
      <c r="AE33" s="191"/>
      <c r="AF33" s="191"/>
      <c r="AG33" s="189"/>
      <c r="AH33"/>
      <c r="AI33"/>
      <c r="AJ33"/>
      <c r="AK33"/>
      <c r="AL33"/>
      <c r="AM33"/>
      <c r="AN33"/>
      <c r="AO33"/>
      <c r="AP33"/>
      <c r="AQ33"/>
      <c r="AR33"/>
      <c r="AS33"/>
      <c r="AT33"/>
      <c r="AU33"/>
      <c r="AV33"/>
      <c r="AW33"/>
      <c r="AX33"/>
      <c r="AY33"/>
      <c r="AZ33"/>
      <c r="BA33"/>
      <c r="BB33"/>
      <c r="BC33"/>
      <c r="BD33"/>
      <c r="BE33"/>
      <c r="BF33"/>
    </row>
    <row r="34" spans="1:74" ht="25" customHeight="1">
      <c r="A34"/>
      <c r="B34" s="180">
        <f t="shared" si="5"/>
        <v>3</v>
      </c>
      <c r="C34" s="269" t="s">
        <v>298</v>
      </c>
      <c r="D34" s="208" t="s">
        <v>179</v>
      </c>
      <c r="E34" s="308" t="s">
        <v>9</v>
      </c>
      <c r="F34" s="203" t="s">
        <v>89</v>
      </c>
      <c r="G34" s="203" t="s">
        <v>487</v>
      </c>
      <c r="H34" s="245">
        <f t="shared" si="6"/>
        <v>198.804</v>
      </c>
      <c r="I34" s="184">
        <f t="shared" si="7"/>
        <v>256</v>
      </c>
      <c r="J34" s="185">
        <f t="shared" si="8"/>
        <v>140</v>
      </c>
      <c r="K34" s="186">
        <f t="shared" si="9"/>
        <v>0.80400000000000005</v>
      </c>
      <c r="L34" s="187">
        <f>IF(W34=0,0,VLOOKUP(W34,得点テーブルNEW!$B$14:$K$73,4,0))</f>
        <v>140</v>
      </c>
      <c r="M34" s="187">
        <f>IF(X34=0,0,VLOOKUP(X34,得点テーブルNEW!$B$14:$K$73,4,0))</f>
        <v>0</v>
      </c>
      <c r="N34" s="187">
        <f>IF(Y34=0,0,VLOOKUP(Y34,得点テーブルNEW!$B$14:$K$73,4,0))</f>
        <v>256</v>
      </c>
      <c r="O34" s="204">
        <f>IF(Z34=0,0,VLOOKUP(Z34,得点テーブルNEW!$B$14:$K$62,4,0))</f>
        <v>140</v>
      </c>
      <c r="P34" s="187">
        <f>IF(AA34=0,0,VLOOKUP(AA34,得点テーブルNEW!$B$14:$K$73,4,0))</f>
        <v>0</v>
      </c>
      <c r="Q34" s="205">
        <f>IF(AB34=0,0,VLOOKUP(AB34,得点テーブルNEW!$B$14:$K$62,4,0))</f>
        <v>128</v>
      </c>
      <c r="R34" s="205">
        <f>IF(AC34=0,0,VLOOKUP(AC34,得点テーブルNEW!$B$14:$K$62,4,0))</f>
        <v>0</v>
      </c>
      <c r="S34" s="205">
        <f>IF(AD34=0,0,VLOOKUP(AD34,得点テーブルNEW!$B$14:$K$62,4,0))</f>
        <v>0</v>
      </c>
      <c r="T34" s="187">
        <f>IF(AE34=0,0,VLOOKUP(AE34,得点テーブルNEW!$B$14:$K$73,4,0))</f>
        <v>140</v>
      </c>
      <c r="U34" s="187">
        <f>IF(AF34=0,0,VLOOKUP(AF34,得点テーブルNEW!$B$14:$K$73,4,0))</f>
        <v>0</v>
      </c>
      <c r="V34" s="187">
        <f>IF(AG34=0,0,VLOOKUP(AG34,得点テーブルNEW!$B$14:$K$73,4,0))</f>
        <v>0</v>
      </c>
      <c r="W34" s="252" t="s">
        <v>834</v>
      </c>
      <c r="X34" s="188"/>
      <c r="Y34" s="189" t="s">
        <v>207</v>
      </c>
      <c r="Z34" s="189" t="s">
        <v>213</v>
      </c>
      <c r="AA34" s="189"/>
      <c r="AB34" s="189" t="s">
        <v>702</v>
      </c>
      <c r="AC34" s="191"/>
      <c r="AD34" s="191"/>
      <c r="AE34" s="191" t="s">
        <v>748</v>
      </c>
      <c r="AF34" s="191"/>
      <c r="AG34" s="189"/>
      <c r="AH34"/>
      <c r="AI34"/>
      <c r="AJ34"/>
      <c r="AK34"/>
      <c r="AL34"/>
      <c r="AM34"/>
      <c r="AN34"/>
      <c r="AO34"/>
      <c r="AP34"/>
      <c r="AQ34"/>
      <c r="AR34"/>
      <c r="AS34"/>
      <c r="AT34"/>
      <c r="AU34"/>
      <c r="AV34"/>
      <c r="AW34"/>
      <c r="AX34"/>
      <c r="AY34"/>
      <c r="AZ34"/>
      <c r="BA34"/>
      <c r="BB34"/>
      <c r="BC34"/>
      <c r="BD34"/>
      <c r="BE34"/>
      <c r="BF34"/>
    </row>
    <row r="35" spans="1:74" ht="25" customHeight="1">
      <c r="A35"/>
      <c r="B35" s="180">
        <f t="shared" si="5"/>
        <v>4</v>
      </c>
      <c r="C35" s="34" t="s">
        <v>305</v>
      </c>
      <c r="D35" s="181" t="s">
        <v>168</v>
      </c>
      <c r="E35" s="312" t="s">
        <v>28</v>
      </c>
      <c r="F35" s="203" t="s">
        <v>89</v>
      </c>
      <c r="G35" s="203" t="s">
        <v>484</v>
      </c>
      <c r="H35" s="245">
        <f t="shared" si="6"/>
        <v>162.63800000000001</v>
      </c>
      <c r="I35" s="184">
        <f t="shared" si="7"/>
        <v>184</v>
      </c>
      <c r="J35" s="185">
        <f t="shared" si="8"/>
        <v>140</v>
      </c>
      <c r="K35" s="186">
        <f t="shared" si="9"/>
        <v>0.63800000000000001</v>
      </c>
      <c r="L35" s="187">
        <f>IF(W35=0,0,VLOOKUP(W35,得点テーブルNEW!$B$14:$K$73,4,0))</f>
        <v>82</v>
      </c>
      <c r="M35" s="187"/>
      <c r="N35" s="187">
        <f>IF(Y35=0,0,VLOOKUP(Y35,得点テーブルNEW!$B$14:$K$73,4,0))</f>
        <v>140</v>
      </c>
      <c r="O35" s="204">
        <f>IF(Z35=0,0,VLOOKUP(Z35,得点テーブルNEW!$B$14:$K$62,4,0))</f>
        <v>184</v>
      </c>
      <c r="P35" s="187">
        <f>IF(AA35=0,0,VLOOKUP(AA35,得点テーブルNEW!$B$14:$K$73,4,0))</f>
        <v>0</v>
      </c>
      <c r="Q35" s="205">
        <f>IF(AB35=0,0,VLOOKUP(AB35,得点テーブルNEW!$B$14:$K$62,4,0))</f>
        <v>140</v>
      </c>
      <c r="R35" s="199"/>
      <c r="S35" s="205">
        <f>IF(AD35=0,0,VLOOKUP(AD35,得点テーブルNEW!$B$14:$K$62,4,0))</f>
        <v>92</v>
      </c>
      <c r="T35" s="187">
        <f>IF(AE35=0,0,VLOOKUP(AE35,得点テーブルNEW!$B$14:$K$73,4,0))</f>
        <v>0</v>
      </c>
      <c r="U35" s="187">
        <f>IF(AF35=0,0,VLOOKUP(AF35,得点テーブルNEW!$B$14:$K$73,4,0))</f>
        <v>0</v>
      </c>
      <c r="V35" s="187">
        <f>IF(AG35=0,0,VLOOKUP(AG35,得点テーブルNEW!$B$14:$K$73,4,0))</f>
        <v>0</v>
      </c>
      <c r="W35" s="252" t="s">
        <v>838</v>
      </c>
      <c r="X35" s="188"/>
      <c r="Y35" s="189" t="s">
        <v>629</v>
      </c>
      <c r="Z35" s="189" t="s">
        <v>674</v>
      </c>
      <c r="AA35" s="189"/>
      <c r="AB35" s="189" t="s">
        <v>701</v>
      </c>
      <c r="AC35" s="190"/>
      <c r="AD35" s="191" t="s">
        <v>735</v>
      </c>
      <c r="AE35" s="191"/>
      <c r="AF35" s="191"/>
      <c r="AG35" s="189"/>
      <c r="AH35"/>
      <c r="AI35"/>
      <c r="AJ35"/>
      <c r="AK35"/>
      <c r="AL35"/>
      <c r="AM35"/>
      <c r="AN35"/>
      <c r="AO35"/>
      <c r="AP35"/>
      <c r="AQ35"/>
      <c r="AR35"/>
      <c r="AS35"/>
      <c r="AT35"/>
      <c r="AU35"/>
      <c r="AV35"/>
      <c r="AW35"/>
      <c r="AX35"/>
      <c r="AY35"/>
      <c r="AZ35"/>
      <c r="BA35"/>
      <c r="BB35"/>
      <c r="BC35"/>
      <c r="BD35"/>
      <c r="BE35"/>
      <c r="BF35"/>
    </row>
    <row r="36" spans="1:74" ht="25" customHeight="1">
      <c r="A36"/>
      <c r="B36" s="180">
        <f t="shared" si="5"/>
        <v>5</v>
      </c>
      <c r="C36" s="270" t="s">
        <v>301</v>
      </c>
      <c r="D36" s="181" t="s">
        <v>281</v>
      </c>
      <c r="E36" s="298" t="s">
        <v>282</v>
      </c>
      <c r="F36" s="203" t="s">
        <v>89</v>
      </c>
      <c r="G36" s="203" t="s">
        <v>487</v>
      </c>
      <c r="H36" s="245">
        <f t="shared" si="6"/>
        <v>156.57900000000001</v>
      </c>
      <c r="I36" s="184">
        <f t="shared" si="7"/>
        <v>184</v>
      </c>
      <c r="J36" s="185">
        <f t="shared" si="8"/>
        <v>128</v>
      </c>
      <c r="K36" s="186">
        <f t="shared" si="9"/>
        <v>0.57899999999999996</v>
      </c>
      <c r="L36" s="187">
        <f>IF(W36=0,0,VLOOKUP(W36,得点テーブルNEW!$B$14:$K$73,4,0))</f>
        <v>88</v>
      </c>
      <c r="M36" s="187">
        <f>IF(X36=0,0,VLOOKUP(X36,得点テーブルNEW!$B$14:$K$73,4,0))</f>
        <v>0</v>
      </c>
      <c r="N36" s="187">
        <f>IF(Y36=0,0,VLOOKUP(Y36,得点テーブルNEW!$B$14:$K$73,4,0))</f>
        <v>128</v>
      </c>
      <c r="O36" s="204">
        <f>IF(Z36=0,0,VLOOKUP(Z36,得点テーブルNEW!$B$14:$K$62,4,0))</f>
        <v>128</v>
      </c>
      <c r="P36" s="187">
        <f>IF(AA36=0,0,VLOOKUP(AA36,得点テーブルNEW!$B$14:$K$73,4,0))</f>
        <v>0</v>
      </c>
      <c r="Q36" s="205">
        <f>IF(AB36=0,0,VLOOKUP(AB36,得点テーブルNEW!$B$14:$K$62,4,0))</f>
        <v>184</v>
      </c>
      <c r="R36" s="205">
        <f>IF(AC36=0,0,VLOOKUP(AC36,得点テーブルNEW!$B$14:$K$62,4,0))</f>
        <v>0</v>
      </c>
      <c r="S36" s="205">
        <f>IF(AD36=0,0,VLOOKUP(AD36,得点テーブルNEW!$B$14:$K$62,4,0))</f>
        <v>0</v>
      </c>
      <c r="T36" s="187">
        <f>IF(AE36=0,0,VLOOKUP(AE36,得点テーブルNEW!$B$14:$K$73,4,0))</f>
        <v>51</v>
      </c>
      <c r="U36" s="187">
        <f>IF(AF36=0,0,VLOOKUP(AF36,得点テーブルNEW!$B$14:$K$73,4,0))</f>
        <v>0</v>
      </c>
      <c r="V36" s="187">
        <f>IF(AG36=0,0,VLOOKUP(AG36,得点テーブルNEW!$B$14:$K$73,4,0))</f>
        <v>0</v>
      </c>
      <c r="W36" s="252" t="s">
        <v>837</v>
      </c>
      <c r="X36" s="188"/>
      <c r="Y36" s="189" t="s">
        <v>87</v>
      </c>
      <c r="Z36" s="189" t="s">
        <v>87</v>
      </c>
      <c r="AA36" s="189"/>
      <c r="AB36" s="189" t="s">
        <v>85</v>
      </c>
      <c r="AC36" s="191"/>
      <c r="AD36" s="191"/>
      <c r="AE36" s="191" t="s">
        <v>88</v>
      </c>
      <c r="AF36" s="191"/>
      <c r="AG36" s="189"/>
      <c r="AH36"/>
      <c r="AI36"/>
      <c r="AJ36"/>
      <c r="AK36"/>
      <c r="AL36"/>
      <c r="AM36"/>
      <c r="AN36"/>
      <c r="AO36"/>
      <c r="AP36"/>
      <c r="AQ36"/>
      <c r="AR36"/>
      <c r="AS36"/>
      <c r="AT36"/>
      <c r="AU36"/>
      <c r="AV36"/>
      <c r="AW36"/>
      <c r="AX36"/>
      <c r="AY36"/>
      <c r="AZ36"/>
      <c r="BA36"/>
      <c r="BB36"/>
      <c r="BC36"/>
      <c r="BD36"/>
      <c r="BE36"/>
      <c r="BF36"/>
    </row>
    <row r="37" spans="1:74" ht="25" customHeight="1">
      <c r="A37"/>
      <c r="B37" s="180">
        <f t="shared" si="5"/>
        <v>6</v>
      </c>
      <c r="C37" s="34" t="s">
        <v>386</v>
      </c>
      <c r="D37" s="283" t="s">
        <v>385</v>
      </c>
      <c r="E37" s="303" t="s">
        <v>24</v>
      </c>
      <c r="F37" s="203" t="s">
        <v>89</v>
      </c>
      <c r="G37" s="203" t="s">
        <v>906</v>
      </c>
      <c r="H37" s="245">
        <f t="shared" si="6"/>
        <v>85.272000000000006</v>
      </c>
      <c r="I37" s="184">
        <f t="shared" si="7"/>
        <v>88</v>
      </c>
      <c r="J37" s="185">
        <f t="shared" si="8"/>
        <v>82</v>
      </c>
      <c r="K37" s="186">
        <f t="shared" si="9"/>
        <v>0.27200000000000002</v>
      </c>
      <c r="L37" s="187">
        <f>IF(W37=0,0,VLOOKUP(W37,得点テーブルNEW!$B$14:$K$73,4,0))</f>
        <v>51</v>
      </c>
      <c r="M37" s="187"/>
      <c r="N37" s="187">
        <f>IF(Y37=0,0,VLOOKUP(Y37,得点テーブルNEW!$B$14:$K$73,4,0))</f>
        <v>88</v>
      </c>
      <c r="O37" s="204">
        <f>IF(Z37=0,0,VLOOKUP(Z37,得点テーブルNEW!$B$14:$K$62,4,0))</f>
        <v>0</v>
      </c>
      <c r="P37" s="187">
        <f>IF(AA37=0,0,VLOOKUP(AA37,得点テーブルNEW!$B$14:$K$73,4,0))</f>
        <v>0</v>
      </c>
      <c r="Q37" s="205">
        <f>IF(AB37=0,0,VLOOKUP(AB37,得点テーブルNEW!$B$14:$K$62,4,0))</f>
        <v>82</v>
      </c>
      <c r="R37" s="199"/>
      <c r="S37" s="205">
        <f>IF(AD37=0,0,VLOOKUP(AD37,得点テーブルNEW!$B$14:$K$62,4,0))</f>
        <v>0</v>
      </c>
      <c r="T37" s="187">
        <f>IF(AE37=0,0,VLOOKUP(AE37,得点テーブルNEW!$B$14:$K$73,4,0))</f>
        <v>51</v>
      </c>
      <c r="U37" s="187">
        <f>IF(AF37=0,0,VLOOKUP(AF37,得点テーブルNEW!$B$14:$K$73,4,0))</f>
        <v>0</v>
      </c>
      <c r="V37" s="187">
        <f>IF(AG37=0,0,VLOOKUP(AG37,得点テーブルNEW!$B$14:$K$73,4,0))</f>
        <v>0</v>
      </c>
      <c r="W37" s="252" t="s">
        <v>841</v>
      </c>
      <c r="X37" s="188"/>
      <c r="Y37" s="189" t="s">
        <v>283</v>
      </c>
      <c r="Z37" s="189"/>
      <c r="AA37" s="189"/>
      <c r="AB37" s="189" t="s">
        <v>323</v>
      </c>
      <c r="AC37" s="190"/>
      <c r="AD37" s="191"/>
      <c r="AE37" s="191" t="s">
        <v>88</v>
      </c>
      <c r="AF37" s="191"/>
      <c r="AG37" s="189"/>
      <c r="AH37"/>
      <c r="AI37"/>
      <c r="AJ37"/>
      <c r="AK37"/>
      <c r="AL37"/>
      <c r="AM37"/>
      <c r="AN37"/>
      <c r="AO37"/>
      <c r="AP37"/>
      <c r="AQ37"/>
      <c r="AR37"/>
      <c r="AS37"/>
      <c r="AT37"/>
      <c r="AU37"/>
      <c r="AV37"/>
      <c r="AW37"/>
      <c r="AX37"/>
      <c r="AY37"/>
      <c r="AZ37"/>
      <c r="BA37"/>
      <c r="BB37"/>
      <c r="BC37"/>
      <c r="BD37"/>
      <c r="BE37"/>
      <c r="BF37"/>
    </row>
    <row r="38" spans="1:74" ht="25" customHeight="1">
      <c r="A38"/>
      <c r="B38" s="180">
        <f t="shared" si="5"/>
        <v>7</v>
      </c>
      <c r="C38" s="302" t="s">
        <v>858</v>
      </c>
      <c r="D38" s="181" t="s">
        <v>801</v>
      </c>
      <c r="E38" s="298" t="s">
        <v>282</v>
      </c>
      <c r="F38" s="203" t="s">
        <v>89</v>
      </c>
      <c r="G38" s="203" t="s">
        <v>487</v>
      </c>
      <c r="H38" s="245">
        <f t="shared" si="6"/>
        <v>85.17</v>
      </c>
      <c r="I38" s="184">
        <f t="shared" si="7"/>
        <v>94</v>
      </c>
      <c r="J38" s="185">
        <f t="shared" si="8"/>
        <v>76</v>
      </c>
      <c r="K38" s="186">
        <f t="shared" si="9"/>
        <v>0.17</v>
      </c>
      <c r="L38" s="187">
        <f>IF(W38=0,0,VLOOKUP(W38,得点テーブルNEW!$B$14:$K$73,4,0))</f>
        <v>94</v>
      </c>
      <c r="M38" s="187">
        <f>IF(X38=0,0,VLOOKUP(X38,得点テーブルNEW!$B$14:$K$73,4,0))</f>
        <v>0</v>
      </c>
      <c r="N38" s="187">
        <f>IF(Y38=0,0,VLOOKUP(Y38,得点テーブルNEW!$B$14:$K$73,4,0))</f>
        <v>0</v>
      </c>
      <c r="O38" s="204">
        <f>IF(Z38=0,0,VLOOKUP(Z38,得点テーブルNEW!$B$14:$K$62,4,0))</f>
        <v>0</v>
      </c>
      <c r="P38" s="187">
        <f>IF(AA38=0,0,VLOOKUP(AA38,得点テーブルNEW!$B$14:$K$73,4,0))</f>
        <v>0</v>
      </c>
      <c r="Q38" s="205">
        <f>IF(AB38=0,0,VLOOKUP(AB38,得点テーブルNEW!$B$14:$K$62,4,0))</f>
        <v>76</v>
      </c>
      <c r="R38" s="205">
        <f>IF(AC38=0,0,VLOOKUP(AC38,得点テーブルNEW!$B$14:$K$62,4,0))</f>
        <v>0</v>
      </c>
      <c r="S38" s="205">
        <f>IF(AD38=0,0,VLOOKUP(AD38,得点テーブルNEW!$B$14:$K$62,4,0))</f>
        <v>0</v>
      </c>
      <c r="T38" s="187">
        <f>IF(AE38=0,0,VLOOKUP(AE38,得点テーブルNEW!$B$14:$K$73,4,0))</f>
        <v>0</v>
      </c>
      <c r="U38" s="187">
        <f>IF(AF38=0,0,VLOOKUP(AF38,得点テーブルNEW!$B$14:$K$73,4,0))</f>
        <v>0</v>
      </c>
      <c r="V38" s="187">
        <f>IF(AG38=0,0,VLOOKUP(AG38,得点テーブルNEW!$B$14:$K$73,4,0))</f>
        <v>0</v>
      </c>
      <c r="W38" s="252" t="s">
        <v>836</v>
      </c>
      <c r="X38" s="252"/>
      <c r="Y38" s="238"/>
      <c r="Z38" s="189"/>
      <c r="AA38" s="238"/>
      <c r="AB38" s="285" t="s">
        <v>802</v>
      </c>
      <c r="AC38" s="238"/>
      <c r="AD38" s="191"/>
      <c r="AE38" s="238"/>
      <c r="AF38" s="238"/>
      <c r="AG38" s="238"/>
      <c r="AH38"/>
      <c r="AI38"/>
      <c r="AJ38"/>
      <c r="AK38"/>
      <c r="AL38"/>
      <c r="AM38"/>
      <c r="AN38"/>
      <c r="AO38"/>
      <c r="AP38"/>
      <c r="AQ38"/>
      <c r="AR38"/>
      <c r="AS38"/>
      <c r="AT38"/>
      <c r="AU38"/>
      <c r="AV38"/>
      <c r="AW38"/>
      <c r="AX38"/>
      <c r="AY38"/>
      <c r="AZ38"/>
      <c r="BA38"/>
      <c r="BB38"/>
      <c r="BC38"/>
      <c r="BD38"/>
      <c r="BE38"/>
      <c r="BF38"/>
    </row>
    <row r="39" spans="1:74" ht="25" customHeight="1">
      <c r="A39"/>
      <c r="B39" s="180">
        <f t="shared" si="5"/>
        <v>8</v>
      </c>
      <c r="C39" s="34" t="s">
        <v>354</v>
      </c>
      <c r="D39" s="208" t="s">
        <v>328</v>
      </c>
      <c r="E39" s="308" t="s">
        <v>24</v>
      </c>
      <c r="F39" s="203" t="s">
        <v>89</v>
      </c>
      <c r="G39" s="203" t="s">
        <v>485</v>
      </c>
      <c r="H39" s="245">
        <f t="shared" si="6"/>
        <v>82.436999999999998</v>
      </c>
      <c r="I39" s="184">
        <f t="shared" si="7"/>
        <v>88</v>
      </c>
      <c r="J39" s="185">
        <f t="shared" si="8"/>
        <v>76</v>
      </c>
      <c r="K39" s="186">
        <f t="shared" si="9"/>
        <v>0.437</v>
      </c>
      <c r="L39" s="187">
        <f>IF(W39=0,0,VLOOKUP(W39,得点テーブルNEW!$B$14:$K$73,4,0))</f>
        <v>70</v>
      </c>
      <c r="M39" s="187"/>
      <c r="N39" s="187">
        <f>IF(Y39=0,0,VLOOKUP(Y39,得点テーブルNEW!$B$14:$K$73,4,0))</f>
        <v>51</v>
      </c>
      <c r="O39" s="204">
        <f>IF(Z39=0,0,VLOOKUP(Z39,得点テーブルNEW!$B$14:$K$62,4,0))</f>
        <v>76</v>
      </c>
      <c r="P39" s="187">
        <f>IF(AA39=0,0,VLOOKUP(AA39,得点テーブルNEW!$B$14:$K$73,4,0))</f>
        <v>70</v>
      </c>
      <c r="Q39" s="205">
        <f>IF(AB39=0,0,VLOOKUP(AB39,得点テーブルNEW!$B$14:$K$62,4,0))</f>
        <v>88</v>
      </c>
      <c r="R39" s="199"/>
      <c r="S39" s="205">
        <f>IF(AD39=0,0,VLOOKUP(AD39,得点テーブルNEW!$B$14:$K$62,4,0))</f>
        <v>38</v>
      </c>
      <c r="T39" s="187">
        <f>IF(AE39=0,0,VLOOKUP(AE39,得点テーブルNEW!$B$14:$K$73,4,0))</f>
        <v>44</v>
      </c>
      <c r="U39" s="187">
        <f>IF(AF39=0,0,VLOOKUP(AF39,得点テーブルNEW!$B$14:$K$73,4,0))</f>
        <v>0</v>
      </c>
      <c r="V39" s="187">
        <f>IF(AG39=0,0,VLOOKUP(AG39,得点テーブルNEW!$B$14:$K$73,4,0))</f>
        <v>0</v>
      </c>
      <c r="W39" s="252" t="s">
        <v>826</v>
      </c>
      <c r="X39" s="252"/>
      <c r="Y39" s="238" t="s">
        <v>634</v>
      </c>
      <c r="Z39" s="189" t="s">
        <v>92</v>
      </c>
      <c r="AA39" s="238" t="s">
        <v>236</v>
      </c>
      <c r="AB39" s="189" t="s">
        <v>704</v>
      </c>
      <c r="AC39" s="253"/>
      <c r="AD39" s="191" t="s">
        <v>105</v>
      </c>
      <c r="AE39" s="238" t="s">
        <v>285</v>
      </c>
      <c r="AF39" s="238"/>
      <c r="AG39" s="238"/>
      <c r="AH39"/>
      <c r="AI39"/>
      <c r="AJ39"/>
      <c r="AK39"/>
      <c r="AL39"/>
      <c r="AM39"/>
      <c r="AN39"/>
      <c r="AO39"/>
      <c r="AP39"/>
      <c r="AQ39"/>
      <c r="AR39"/>
      <c r="AS39"/>
      <c r="AT39"/>
      <c r="AU39"/>
      <c r="AV39"/>
      <c r="AW39"/>
      <c r="AX39"/>
      <c r="AY39"/>
      <c r="AZ39"/>
      <c r="BA39"/>
      <c r="BB39"/>
      <c r="BC39"/>
      <c r="BD39"/>
      <c r="BE39"/>
      <c r="BF39"/>
    </row>
    <row r="40" spans="1:74" ht="25" customHeight="1">
      <c r="A40"/>
      <c r="B40" s="180">
        <f t="shared" si="5"/>
        <v>9</v>
      </c>
      <c r="C40" s="34" t="s">
        <v>407</v>
      </c>
      <c r="D40" s="208" t="s">
        <v>406</v>
      </c>
      <c r="E40" s="308" t="s">
        <v>15</v>
      </c>
      <c r="F40" s="203" t="s">
        <v>89</v>
      </c>
      <c r="G40" s="203" t="s">
        <v>487</v>
      </c>
      <c r="H40" s="245">
        <f t="shared" si="6"/>
        <v>76.254000000000005</v>
      </c>
      <c r="I40" s="184">
        <f t="shared" si="7"/>
        <v>76</v>
      </c>
      <c r="J40" s="185">
        <f t="shared" si="8"/>
        <v>76</v>
      </c>
      <c r="K40" s="186">
        <f t="shared" si="9"/>
        <v>0.254</v>
      </c>
      <c r="L40" s="187">
        <f>IF(W40=0,0,VLOOKUP(W40,得点テーブルNEW!$B$14:$K$73,4,0))</f>
        <v>51</v>
      </c>
      <c r="M40" s="187">
        <f>IF(X40=0,0,VLOOKUP(X40,得点テーブルNEW!$B$14:$K$73,4,0))</f>
        <v>0</v>
      </c>
      <c r="N40" s="187">
        <f>IF(Y40=0,0,VLOOKUP(Y40,得点テーブルNEW!$B$14:$K$73,4,0))</f>
        <v>76</v>
      </c>
      <c r="O40" s="204">
        <f>IF(Z40=0,0,VLOOKUP(Z40,得点テーブルNEW!$B$14:$K$62,4,0))</f>
        <v>76</v>
      </c>
      <c r="P40" s="187">
        <f>IF(AA40=0,0,VLOOKUP(AA40,得点テーブルNEW!$B$14:$K$73,4,0))</f>
        <v>0</v>
      </c>
      <c r="Q40" s="205">
        <f>IF(AB40=0,0,VLOOKUP(AB40,得点テーブルNEW!$B$14:$K$62,4,0))</f>
        <v>51</v>
      </c>
      <c r="R40" s="205">
        <f>IF(AC40=0,0,VLOOKUP(AC40,得点テーブルNEW!$B$14:$K$62,4,0))</f>
        <v>0</v>
      </c>
      <c r="S40" s="205">
        <f>IF(AD40=0,0,VLOOKUP(AD40,得点テーブルNEW!$B$14:$K$62,4,0))</f>
        <v>0</v>
      </c>
      <c r="T40" s="187">
        <f>IF(AE40=0,0,VLOOKUP(AE40,得点テーブルNEW!$B$14:$K$73,4,0))</f>
        <v>0</v>
      </c>
      <c r="U40" s="187">
        <f>IF(AF40=0,0,VLOOKUP(AF40,得点テーブルNEW!$B$14:$K$73,4,0))</f>
        <v>0</v>
      </c>
      <c r="V40" s="187">
        <f>IF(AG40=0,0,VLOOKUP(AG40,得点テーブルNEW!$B$14:$K$73,4,0))</f>
        <v>0</v>
      </c>
      <c r="W40" s="252" t="s">
        <v>841</v>
      </c>
      <c r="X40" s="252"/>
      <c r="Y40" s="238" t="s">
        <v>92</v>
      </c>
      <c r="Z40" s="189" t="s">
        <v>92</v>
      </c>
      <c r="AA40" s="238"/>
      <c r="AB40" s="189" t="s">
        <v>88</v>
      </c>
      <c r="AC40" s="238"/>
      <c r="AD40" s="191"/>
      <c r="AE40" s="238"/>
      <c r="AF40" s="238"/>
      <c r="AG40" s="238"/>
      <c r="AH40"/>
      <c r="AI40"/>
      <c r="AJ40"/>
      <c r="AK40"/>
      <c r="AL40"/>
      <c r="AM40"/>
      <c r="AN40"/>
      <c r="AO40"/>
      <c r="AP40"/>
      <c r="AQ40"/>
      <c r="AR40"/>
      <c r="AS40"/>
      <c r="AT40"/>
      <c r="AU40"/>
      <c r="AV40"/>
      <c r="AW40"/>
      <c r="AX40"/>
      <c r="AY40"/>
      <c r="AZ40"/>
      <c r="BA40"/>
      <c r="BB40"/>
      <c r="BC40"/>
      <c r="BD40"/>
      <c r="BE40"/>
      <c r="BF40"/>
    </row>
    <row r="41" spans="1:74" ht="25" customHeight="1">
      <c r="A41"/>
      <c r="B41" s="180">
        <f t="shared" si="5"/>
        <v>9</v>
      </c>
      <c r="C41" s="270" t="s">
        <v>299</v>
      </c>
      <c r="D41" s="208" t="s">
        <v>62</v>
      </c>
      <c r="E41" s="308" t="s">
        <v>5</v>
      </c>
      <c r="F41" s="203" t="s">
        <v>89</v>
      </c>
      <c r="G41" s="203" t="s">
        <v>487</v>
      </c>
      <c r="H41" s="245">
        <f t="shared" si="6"/>
        <v>76.254000000000005</v>
      </c>
      <c r="I41" s="184">
        <f t="shared" si="7"/>
        <v>76</v>
      </c>
      <c r="J41" s="185">
        <f t="shared" si="8"/>
        <v>76</v>
      </c>
      <c r="K41" s="186">
        <f t="shared" si="9"/>
        <v>0.254</v>
      </c>
      <c r="L41" s="187">
        <f>IF(W41=0,0,VLOOKUP(W41,得点テーブルNEW!$B$14:$K$73,4,0))</f>
        <v>0</v>
      </c>
      <c r="M41" s="187">
        <f>IF(X41=0,0,VLOOKUP(X41,得点テーブルNEW!$B$14:$K$73,4,0))</f>
        <v>0</v>
      </c>
      <c r="N41" s="187">
        <f>IF(Y41=0,0,VLOOKUP(Y41,得点テーブルNEW!$B$14:$K$73,4,0))</f>
        <v>51</v>
      </c>
      <c r="O41" s="204">
        <f>IF(Z41=0,0,VLOOKUP(Z41,得点テーブルNEW!$B$14:$K$62,4,0))</f>
        <v>76</v>
      </c>
      <c r="P41" s="187">
        <f>IF(AA41=0,0,VLOOKUP(AA41,得点テーブルNEW!$B$14:$K$73,4,0))</f>
        <v>0</v>
      </c>
      <c r="Q41" s="205">
        <f>IF(AB41=0,0,VLOOKUP(AB41,得点テーブルNEW!$B$14:$K$62,4,0))</f>
        <v>51</v>
      </c>
      <c r="R41" s="205">
        <f>IF(AC41=0,0,VLOOKUP(AC41,得点テーブルNEW!$B$14:$K$62,4,0))</f>
        <v>0</v>
      </c>
      <c r="S41" s="205">
        <f>IF(AD41=0,0,VLOOKUP(AD41,得点テーブルNEW!$B$14:$K$62,4,0))</f>
        <v>0</v>
      </c>
      <c r="T41" s="187">
        <f>IF(AE41=0,0,VLOOKUP(AE41,得点テーブルNEW!$B$14:$K$73,4,0))</f>
        <v>76</v>
      </c>
      <c r="U41" s="187">
        <f>IF(AF41=0,0,VLOOKUP(AF41,得点テーブルNEW!$B$14:$K$73,4,0))</f>
        <v>0</v>
      </c>
      <c r="V41" s="187">
        <f>IF(AG41=0,0,VLOOKUP(AG41,得点テーブルNEW!$B$14:$K$73,4,0))</f>
        <v>0</v>
      </c>
      <c r="W41" s="252"/>
      <c r="X41" s="252"/>
      <c r="Y41" s="238" t="s">
        <v>88</v>
      </c>
      <c r="Z41" s="189" t="s">
        <v>675</v>
      </c>
      <c r="AA41" s="238"/>
      <c r="AB41" s="189" t="s">
        <v>706</v>
      </c>
      <c r="AC41" s="238"/>
      <c r="AD41" s="191"/>
      <c r="AE41" s="238" t="s">
        <v>749</v>
      </c>
      <c r="AF41" s="238"/>
      <c r="AG41" s="238"/>
      <c r="AH41"/>
      <c r="AI41"/>
      <c r="AJ41"/>
      <c r="AK41"/>
      <c r="AL41"/>
      <c r="AM41"/>
      <c r="AN41"/>
      <c r="AO41"/>
      <c r="AP41"/>
      <c r="AQ41"/>
      <c r="AR41"/>
      <c r="AS41"/>
      <c r="AT41"/>
      <c r="AU41"/>
      <c r="AV41"/>
      <c r="AW41"/>
      <c r="AX41"/>
      <c r="AY41"/>
      <c r="AZ41"/>
      <c r="BA41"/>
      <c r="BB41"/>
      <c r="BC41"/>
      <c r="BD41"/>
      <c r="BE41"/>
      <c r="BF41"/>
    </row>
    <row r="42" spans="1:74" ht="25" customHeight="1">
      <c r="A42"/>
      <c r="B42" s="180">
        <f t="shared" si="5"/>
        <v>11</v>
      </c>
      <c r="C42" s="34" t="s">
        <v>403</v>
      </c>
      <c r="D42" s="208" t="s">
        <v>401</v>
      </c>
      <c r="E42" s="198" t="s">
        <v>402</v>
      </c>
      <c r="F42" s="203" t="s">
        <v>89</v>
      </c>
      <c r="G42" s="203" t="s">
        <v>487</v>
      </c>
      <c r="H42" s="245">
        <f t="shared" si="6"/>
        <v>76.203000000000003</v>
      </c>
      <c r="I42" s="184">
        <f t="shared" si="7"/>
        <v>76</v>
      </c>
      <c r="J42" s="185">
        <f t="shared" si="8"/>
        <v>76</v>
      </c>
      <c r="K42" s="186">
        <f t="shared" si="9"/>
        <v>0.20300000000000001</v>
      </c>
      <c r="L42" s="187">
        <f>IF(W42=0,0,VLOOKUP(W42,得点テーブルNEW!$B$14:$K$73,4,0))</f>
        <v>76</v>
      </c>
      <c r="M42" s="187">
        <f>IF(X42=0,0,VLOOKUP(X42,得点テーブルNEW!$B$14:$K$73,4,0))</f>
        <v>0</v>
      </c>
      <c r="N42" s="187">
        <f>IF(Y42=0,0,VLOOKUP(Y42,得点テーブルNEW!$B$14:$K$73,4,0))</f>
        <v>51</v>
      </c>
      <c r="O42" s="204">
        <f>IF(Z42=0,0,VLOOKUP(Z42,得点テーブルNEW!$B$14:$K$62,4,0))</f>
        <v>0</v>
      </c>
      <c r="P42" s="187">
        <f>IF(AA42=0,0,VLOOKUP(AA42,得点テーブルNEW!$B$14:$K$73,4,0))</f>
        <v>0</v>
      </c>
      <c r="Q42" s="205">
        <f>IF(AB42=0,0,VLOOKUP(AB42,得点テーブルNEW!$B$14:$K$62,4,0))</f>
        <v>76</v>
      </c>
      <c r="R42" s="205">
        <f>IF(AC42=0,0,VLOOKUP(AC42,得点テーブルNEW!$B$14:$K$62,4,0))</f>
        <v>0</v>
      </c>
      <c r="S42" s="205">
        <f>IF(AD42=0,0,VLOOKUP(AD42,得点テーブルNEW!$B$14:$K$62,4,0))</f>
        <v>0</v>
      </c>
      <c r="T42" s="187">
        <f>IF(AE42=0,0,VLOOKUP(AE42,得点テーブルNEW!$B$14:$K$73,4,0))</f>
        <v>0</v>
      </c>
      <c r="U42" s="204">
        <f>IF(AF42=0,0,VLOOKUP(AF42,得点テーブルNEW!$B$14:$K$62,4,0))</f>
        <v>0</v>
      </c>
      <c r="V42" s="187">
        <f>IF(AG42=0,0,VLOOKUP(AG42,得点テーブルNEW!$B$14:$K$73,4,0))</f>
        <v>0</v>
      </c>
      <c r="W42" s="252" t="s">
        <v>839</v>
      </c>
      <c r="X42" s="252"/>
      <c r="Y42" s="238" t="s">
        <v>88</v>
      </c>
      <c r="Z42" s="189"/>
      <c r="AA42" s="238"/>
      <c r="AB42" s="189" t="s">
        <v>92</v>
      </c>
      <c r="AC42" s="238"/>
      <c r="AD42" s="191"/>
      <c r="AE42" s="238"/>
      <c r="AF42" s="238"/>
      <c r="AG42" s="238"/>
      <c r="AH42"/>
      <c r="AI42"/>
      <c r="AJ42"/>
      <c r="AK42"/>
      <c r="AL42"/>
      <c r="AM42"/>
      <c r="AN42"/>
      <c r="AO42"/>
      <c r="AP42"/>
      <c r="AQ42"/>
      <c r="AR42"/>
      <c r="AS42"/>
      <c r="AT42"/>
      <c r="AU42"/>
      <c r="AV42"/>
      <c r="AW42"/>
      <c r="AX42"/>
      <c r="AY42"/>
      <c r="AZ42"/>
      <c r="BA42"/>
      <c r="BB42"/>
      <c r="BC42"/>
      <c r="BD42"/>
      <c r="BE42"/>
      <c r="BF42"/>
    </row>
    <row r="43" spans="1:74" ht="25" customHeight="1">
      <c r="A43"/>
      <c r="B43" s="180">
        <f t="shared" si="5"/>
        <v>12</v>
      </c>
      <c r="C43" s="270" t="s">
        <v>304</v>
      </c>
      <c r="D43" s="208" t="s">
        <v>180</v>
      </c>
      <c r="E43" s="303" t="s">
        <v>1</v>
      </c>
      <c r="F43" s="203" t="s">
        <v>89</v>
      </c>
      <c r="G43" s="203" t="s">
        <v>487</v>
      </c>
      <c r="H43" s="245">
        <f t="shared" si="6"/>
        <v>51.128</v>
      </c>
      <c r="I43" s="184">
        <f t="shared" si="7"/>
        <v>51</v>
      </c>
      <c r="J43" s="185">
        <f t="shared" si="8"/>
        <v>51</v>
      </c>
      <c r="K43" s="186">
        <f t="shared" si="9"/>
        <v>0.128</v>
      </c>
      <c r="L43" s="187">
        <f>IF(W43=0,0,VLOOKUP(W43,得点テーブルNEW!$B$14:$K$73,4,0))</f>
        <v>51</v>
      </c>
      <c r="M43" s="187">
        <f>IF(X43=0,0,VLOOKUP(X43,得点テーブルNEW!$B$14:$K$73,4,0))</f>
        <v>0</v>
      </c>
      <c r="N43" s="187">
        <f>IF(Y43=0,0,VLOOKUP(Y43,得点テーブルNEW!$B$14:$K$73,4,0))</f>
        <v>26</v>
      </c>
      <c r="O43" s="204">
        <f>IF(Z43=0,0,VLOOKUP(Z43,得点テーブルNEW!$B$14:$K$62,4,0))</f>
        <v>0</v>
      </c>
      <c r="P43" s="187">
        <f>IF(AA43=0,0,VLOOKUP(AA43,得点テーブルNEW!$B$14:$K$73,4,0))</f>
        <v>0</v>
      </c>
      <c r="Q43" s="205">
        <f>IF(AB43=0,0,VLOOKUP(AB43,得点テーブルNEW!$B$14:$K$62,4,0))</f>
        <v>51</v>
      </c>
      <c r="R43" s="205">
        <f>IF(AC43=0,0,VLOOKUP(AC43,得点テーブルNEW!$B$14:$K$62,4,0))</f>
        <v>0</v>
      </c>
      <c r="S43" s="205">
        <f>IF(AD43=0,0,VLOOKUP(AD43,得点テーブルNEW!$B$14:$K$62,4,0))</f>
        <v>0</v>
      </c>
      <c r="T43" s="187">
        <f>IF(AE43=0,0,VLOOKUP(AE43,得点テーブルNEW!$B$14:$K$73,4,0))</f>
        <v>0</v>
      </c>
      <c r="U43" s="187">
        <f>IF(AF43=0,0,VLOOKUP(AF43,得点テーブルNEW!$B$14:$K$73,4,0))</f>
        <v>0</v>
      </c>
      <c r="V43" s="187">
        <f>IF(AG43=0,0,VLOOKUP(AG43,得点テーブルNEW!$B$14:$K$73,4,0))</f>
        <v>0</v>
      </c>
      <c r="W43" s="252" t="s">
        <v>841</v>
      </c>
      <c r="X43" s="252"/>
      <c r="Y43" s="238" t="s">
        <v>93</v>
      </c>
      <c r="Z43" s="189"/>
      <c r="AA43" s="238"/>
      <c r="AB43" s="189" t="s">
        <v>705</v>
      </c>
      <c r="AC43" s="238"/>
      <c r="AD43" s="191"/>
      <c r="AE43" s="238"/>
      <c r="AF43" s="238"/>
      <c r="AG43" s="238"/>
      <c r="AH43"/>
      <c r="AI43"/>
      <c r="AJ43"/>
      <c r="AK43"/>
      <c r="AL43"/>
      <c r="AM43"/>
      <c r="AN43"/>
      <c r="AO43"/>
      <c r="AP43"/>
      <c r="AQ43"/>
      <c r="AR43"/>
      <c r="AS43"/>
      <c r="AT43"/>
      <c r="AU43"/>
      <c r="AV43"/>
      <c r="AW43"/>
      <c r="AX43"/>
      <c r="AY43"/>
      <c r="AZ43"/>
      <c r="BA43"/>
      <c r="BB43"/>
      <c r="BC43"/>
      <c r="BD43"/>
      <c r="BE43"/>
      <c r="BF43"/>
    </row>
    <row r="44" spans="1:74" ht="25" customHeight="1">
      <c r="A44"/>
      <c r="B44" s="180">
        <f t="shared" si="5"/>
        <v>13</v>
      </c>
      <c r="C44" s="271" t="s">
        <v>417</v>
      </c>
      <c r="D44" s="399" t="s">
        <v>416</v>
      </c>
      <c r="E44" s="198" t="s">
        <v>415</v>
      </c>
      <c r="F44" s="203" t="s">
        <v>89</v>
      </c>
      <c r="G44" s="203" t="s">
        <v>484</v>
      </c>
      <c r="H44" s="245">
        <f t="shared" si="6"/>
        <v>51.101999999999997</v>
      </c>
      <c r="I44" s="184">
        <f t="shared" si="7"/>
        <v>51</v>
      </c>
      <c r="J44" s="185">
        <f t="shared" si="8"/>
        <v>51</v>
      </c>
      <c r="K44" s="186">
        <f t="shared" si="9"/>
        <v>0.10200000000000001</v>
      </c>
      <c r="L44" s="187">
        <f>IF(W44=0,0,VLOOKUP(W44,得点テーブルNEW!$B$14:$K$73,4,0))</f>
        <v>51</v>
      </c>
      <c r="M44" s="187"/>
      <c r="N44" s="187">
        <f>IF(Y44=0,0,VLOOKUP(Y44,得点テーブルNEW!$B$14:$K$73,4,0))</f>
        <v>0</v>
      </c>
      <c r="O44" s="204">
        <f>IF(Z44=0,0,VLOOKUP(Z44,得点テーブルNEW!$B$14:$K$62,4,0))</f>
        <v>0</v>
      </c>
      <c r="P44" s="187">
        <f>IF(AA44=0,0,VLOOKUP(AA44,得点テーブルNEW!$B$14:$K$73,4,0))</f>
        <v>0</v>
      </c>
      <c r="Q44" s="205">
        <f>IF(AB44=0,0,VLOOKUP(AB44,得点テーブルNEW!$B$14:$K$62,4,0))</f>
        <v>0</v>
      </c>
      <c r="R44" s="199"/>
      <c r="S44" s="205">
        <f>IF(AD44=0,0,VLOOKUP(AD44,得点テーブルNEW!$B$14:$K$62,4,0))</f>
        <v>51</v>
      </c>
      <c r="T44" s="187">
        <f>IF(AE44=0,0,VLOOKUP(AE44,得点テーブルNEW!$B$14:$K$73,4,0))</f>
        <v>0</v>
      </c>
      <c r="U44" s="187">
        <f>IF(AF44=0,0,VLOOKUP(AF44,得点テーブルNEW!$B$14:$K$73,4,0))</f>
        <v>0</v>
      </c>
      <c r="V44" s="187">
        <f>IF(AG44=0,0,VLOOKUP(AG44,得点テーブルNEW!$B$14:$K$73,4,0))</f>
        <v>0</v>
      </c>
      <c r="W44" s="252" t="s">
        <v>841</v>
      </c>
      <c r="X44" s="252"/>
      <c r="Y44" s="252"/>
      <c r="Z44" s="189"/>
      <c r="AA44" s="238"/>
      <c r="AB44" s="189"/>
      <c r="AC44" s="253"/>
      <c r="AD44" s="191" t="s">
        <v>88</v>
      </c>
      <c r="AE44" s="238"/>
      <c r="AF44" s="238"/>
      <c r="AG44" s="238"/>
      <c r="AH44"/>
      <c r="AI44"/>
      <c r="AJ44"/>
      <c r="AK44"/>
      <c r="AL44"/>
      <c r="AM44"/>
      <c r="AN44"/>
      <c r="AO44"/>
      <c r="AP44"/>
      <c r="AQ44"/>
      <c r="AR44"/>
      <c r="AS44"/>
      <c r="AT44"/>
      <c r="AU44"/>
      <c r="AV44"/>
      <c r="AW44"/>
      <c r="AX44"/>
      <c r="AY44"/>
      <c r="AZ44"/>
      <c r="BA44"/>
      <c r="BB44"/>
      <c r="BC44"/>
      <c r="BD44"/>
      <c r="BE44"/>
      <c r="BF44"/>
    </row>
    <row r="45" spans="1:74" ht="25" customHeight="1">
      <c r="B45" s="180">
        <f t="shared" si="5"/>
        <v>14</v>
      </c>
      <c r="C45" s="34"/>
      <c r="D45" s="181" t="s">
        <v>737</v>
      </c>
      <c r="E45" s="308" t="s">
        <v>1</v>
      </c>
      <c r="F45" s="203" t="s">
        <v>89</v>
      </c>
      <c r="G45" s="203" t="s">
        <v>484</v>
      </c>
      <c r="H45" s="245">
        <f t="shared" si="6"/>
        <v>44.588999999999999</v>
      </c>
      <c r="I45" s="184">
        <f t="shared" si="7"/>
        <v>51</v>
      </c>
      <c r="J45" s="185">
        <f t="shared" si="8"/>
        <v>38</v>
      </c>
      <c r="K45" s="186">
        <f t="shared" si="9"/>
        <v>8.8999999999999996E-2</v>
      </c>
      <c r="L45" s="187">
        <f>IF(W45=0,0,VLOOKUP(W45,得点テーブルNEW!$B$14:$K$73,4,0))</f>
        <v>51</v>
      </c>
      <c r="M45" s="187"/>
      <c r="N45" s="187">
        <f>IF(Y45=0,0,VLOOKUP(Y45,得点テーブルNEW!$B$14:$K$73,4,0))</f>
        <v>0</v>
      </c>
      <c r="O45" s="204">
        <f>IF(Z45=0,0,VLOOKUP(Z45,得点テーブルNEW!$B$14:$K$62,4,0))</f>
        <v>0</v>
      </c>
      <c r="P45" s="187">
        <f>IF(AA45=0,0,VLOOKUP(AA45,得点テーブルNEW!$B$14:$K$73,4,0))</f>
        <v>0</v>
      </c>
      <c r="Q45" s="205">
        <f>IF(AB45=0,0,VLOOKUP(AB45,得点テーブルNEW!$B$14:$K$62,4,0))</f>
        <v>0</v>
      </c>
      <c r="R45" s="199"/>
      <c r="S45" s="205">
        <f>IF(AD45=0,0,VLOOKUP(AD45,得点テーブルNEW!$B$14:$K$62,4,0))</f>
        <v>38</v>
      </c>
      <c r="T45" s="187">
        <f>IF(AE45=0,0,VLOOKUP(AE45,得点テーブルNEW!$B$14:$K$73,4,0))</f>
        <v>0</v>
      </c>
      <c r="U45" s="187">
        <f>IF(AF45=0,0,VLOOKUP(AF45,得点テーブルNEW!$B$14:$K$73,4,0))</f>
        <v>0</v>
      </c>
      <c r="V45" s="187">
        <f>IF(AG45=0,0,VLOOKUP(AG45,得点テーブルNEW!$B$14:$K$73,4,0))</f>
        <v>0</v>
      </c>
      <c r="W45" s="252" t="s">
        <v>841</v>
      </c>
      <c r="X45" s="252"/>
      <c r="Y45" s="238"/>
      <c r="Z45" s="189"/>
      <c r="AA45" s="238"/>
      <c r="AB45" s="189"/>
      <c r="AC45" s="253"/>
      <c r="AD45" s="191" t="s">
        <v>738</v>
      </c>
      <c r="AE45" s="238"/>
      <c r="AF45" s="238"/>
      <c r="AG45" s="238"/>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row>
    <row r="46" spans="1:74" ht="25" customHeight="1">
      <c r="B46" s="180">
        <f t="shared" si="5"/>
        <v>15</v>
      </c>
      <c r="C46" s="270" t="s">
        <v>302</v>
      </c>
      <c r="D46" s="181" t="s">
        <v>169</v>
      </c>
      <c r="E46" s="308" t="s">
        <v>369</v>
      </c>
      <c r="F46" s="203" t="s">
        <v>89</v>
      </c>
      <c r="G46" s="203" t="s">
        <v>484</v>
      </c>
      <c r="H46" s="245">
        <f t="shared" si="6"/>
        <v>38.576999999999998</v>
      </c>
      <c r="I46" s="184">
        <f t="shared" si="7"/>
        <v>51</v>
      </c>
      <c r="J46" s="185">
        <f t="shared" si="8"/>
        <v>26</v>
      </c>
      <c r="K46" s="186">
        <f t="shared" si="9"/>
        <v>7.6999999999999999E-2</v>
      </c>
      <c r="L46" s="187">
        <f>IF(W46=0,0,VLOOKUP(W46,得点テーブルNEW!$B$14:$K$73,4,0))</f>
        <v>51</v>
      </c>
      <c r="M46" s="187"/>
      <c r="N46" s="187">
        <f>IF(Y46=0,0,VLOOKUP(Y46,得点テーブルNEW!$B$14:$K$73,4,0))</f>
        <v>26</v>
      </c>
      <c r="O46" s="204">
        <f>IF(Z46=0,0,VLOOKUP(Z46,得点テーブルNEW!$B$14:$K$62,4,0))</f>
        <v>0</v>
      </c>
      <c r="P46" s="187">
        <f>IF(AA46=0,0,VLOOKUP(AA46,得点テーブルNEW!$B$14:$K$73,4,0))</f>
        <v>0</v>
      </c>
      <c r="Q46" s="205">
        <f>IF(AB46=0,0,VLOOKUP(AB46,得点テーブルNEW!$B$14:$K$62,4,0))</f>
        <v>0</v>
      </c>
      <c r="R46" s="187"/>
      <c r="S46" s="205">
        <f>IF(AD46=0,0,VLOOKUP(AD46,得点テーブルNEW!$B$14:$K$62,4,0))</f>
        <v>0</v>
      </c>
      <c r="T46" s="187">
        <f>IF(AE46=0,0,VLOOKUP(AE46,得点テーブルNEW!$B$14:$K$73,4,0))</f>
        <v>0</v>
      </c>
      <c r="U46" s="199">
        <f>IF(AF46=0,0,VLOOKUP(AF46,得点テーブルNEW!$B$14:$K$73,4,0))</f>
        <v>0</v>
      </c>
      <c r="V46" s="187">
        <f>IF(AG46=0,0,VLOOKUP(AG46,得点テーブルNEW!$B$14:$K$73,4,0))</f>
        <v>0</v>
      </c>
      <c r="W46" s="188" t="s">
        <v>840</v>
      </c>
      <c r="X46" s="188"/>
      <c r="Y46" s="189" t="s">
        <v>93</v>
      </c>
      <c r="Z46" s="189"/>
      <c r="AA46" s="189"/>
      <c r="AB46" s="189"/>
      <c r="AC46" s="190"/>
      <c r="AD46" s="191"/>
      <c r="AE46" s="191"/>
      <c r="AF46" s="191"/>
      <c r="AG46" s="189"/>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row>
    <row r="47" spans="1:74" ht="25" customHeight="1">
      <c r="B47" s="180">
        <f t="shared" si="5"/>
        <v>16</v>
      </c>
      <c r="C47" s="302" t="s">
        <v>689</v>
      </c>
      <c r="D47" s="276" t="s">
        <v>690</v>
      </c>
      <c r="E47" s="308" t="s">
        <v>1</v>
      </c>
      <c r="F47" s="203" t="s">
        <v>89</v>
      </c>
      <c r="G47" s="203" t="s">
        <v>485</v>
      </c>
      <c r="H47" s="245">
        <f t="shared" si="6"/>
        <v>32.064</v>
      </c>
      <c r="I47" s="184">
        <f t="shared" si="7"/>
        <v>38</v>
      </c>
      <c r="J47" s="185">
        <f t="shared" si="8"/>
        <v>26</v>
      </c>
      <c r="K47" s="186">
        <f t="shared" si="9"/>
        <v>6.4000000000000001E-2</v>
      </c>
      <c r="L47" s="187">
        <f>IF(W47=0,0,VLOOKUP(W47,得点テーブルNEW!$B$14:$K$73,4,0))</f>
        <v>0</v>
      </c>
      <c r="M47" s="187"/>
      <c r="N47" s="187">
        <f>IF(Y47=0,0,VLOOKUP(Y47,得点テーブルNEW!$B$14:$K$73,4,0))</f>
        <v>0</v>
      </c>
      <c r="O47" s="204">
        <f>IF(Z47=0,0,VLOOKUP(Z47,得点テーブルNEW!$B$14:$K$62,4,0))</f>
        <v>0</v>
      </c>
      <c r="P47" s="187">
        <f>IF(AA47=0,0,VLOOKUP(AA47,得点テーブルNEW!$B$14:$K$73,4,0))</f>
        <v>38</v>
      </c>
      <c r="Q47" s="205">
        <f>IF(AB47=0,0,VLOOKUP(AB47,得点テーブルNEW!$B$14:$K$62,4,0))</f>
        <v>0</v>
      </c>
      <c r="R47" s="187"/>
      <c r="S47" s="205">
        <f>IF(AD47=0,0,VLOOKUP(AD47,得点テーブルNEW!$B$14:$K$62,4,0))</f>
        <v>0</v>
      </c>
      <c r="T47" s="187">
        <f>IF(AE47=0,0,VLOOKUP(AE47,得点テーブルNEW!$B$14:$K$73,4,0))</f>
        <v>26</v>
      </c>
      <c r="U47" s="199">
        <f>IF(AF47=0,0,VLOOKUP(AF47,得点テーブルNEW!$B$14:$K$73,4,0))</f>
        <v>0</v>
      </c>
      <c r="V47" s="187">
        <f>IF(AG47=0,0,VLOOKUP(AG47,得点テーブルNEW!$B$14:$K$73,4,0))</f>
        <v>0</v>
      </c>
      <c r="W47" s="188"/>
      <c r="X47" s="188"/>
      <c r="Y47" s="189"/>
      <c r="Z47" s="189"/>
      <c r="AA47" s="189" t="s">
        <v>691</v>
      </c>
      <c r="AB47" s="189"/>
      <c r="AC47" s="190"/>
      <c r="AD47" s="191"/>
      <c r="AE47" s="191" t="s">
        <v>99</v>
      </c>
      <c r="AF47" s="189"/>
      <c r="AG47" s="189"/>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row>
    <row r="48" spans="1:74" ht="25" customHeight="1">
      <c r="B48" s="180">
        <f t="shared" si="5"/>
        <v>17</v>
      </c>
      <c r="C48" s="34" t="s">
        <v>329</v>
      </c>
      <c r="D48" s="181" t="s">
        <v>322</v>
      </c>
      <c r="E48" s="312" t="s">
        <v>441</v>
      </c>
      <c r="F48" s="203" t="s">
        <v>89</v>
      </c>
      <c r="G48" s="203" t="s">
        <v>485</v>
      </c>
      <c r="H48" s="245">
        <f t="shared" si="6"/>
        <v>26.052</v>
      </c>
      <c r="I48" s="184">
        <f t="shared" si="7"/>
        <v>26</v>
      </c>
      <c r="J48" s="185">
        <f t="shared" si="8"/>
        <v>26</v>
      </c>
      <c r="K48" s="186">
        <f t="shared" si="9"/>
        <v>5.2000000000000005E-2</v>
      </c>
      <c r="L48" s="187">
        <f>IF(W48=0,0,VLOOKUP(W48,得点テーブルNEW!$B$14:$K$73,4,0))</f>
        <v>0</v>
      </c>
      <c r="M48" s="187"/>
      <c r="N48" s="187">
        <f>IF(Y48=0,0,VLOOKUP(Y48,得点テーブルNEW!$B$14:$K$73,4,0))</f>
        <v>26</v>
      </c>
      <c r="O48" s="204">
        <f>IF(Z48=0,0,VLOOKUP(Z48,得点テーブルNEW!$B$14:$K$62,4,0))</f>
        <v>0</v>
      </c>
      <c r="P48" s="187">
        <f>IF(AA48=0,0,VLOOKUP(AA48,得点テーブルNEW!$B$14:$K$73,4,0))</f>
        <v>0</v>
      </c>
      <c r="Q48" s="205">
        <f>IF(AB48=0,0,VLOOKUP(AB48,得点テーブルNEW!$B$14:$K$62,4,0))</f>
        <v>0</v>
      </c>
      <c r="R48" s="187"/>
      <c r="S48" s="205">
        <f>IF(AD48=0,0,VLOOKUP(AD48,得点テーブルNEW!$B$14:$K$62,4,0))</f>
        <v>26</v>
      </c>
      <c r="T48" s="187">
        <f>IF(AE48=0,0,VLOOKUP(AE48,得点テーブルNEW!$B$14:$K$73,4,0))</f>
        <v>0</v>
      </c>
      <c r="U48" s="199">
        <f>IF(AF48=0,0,VLOOKUP(AF48,得点テーブルNEW!$B$14:$K$73,4,0))</f>
        <v>0</v>
      </c>
      <c r="V48" s="187">
        <f>IF(AG48=0,0,VLOOKUP(AG48,得点テーブルNEW!$B$14:$K$73,4,0))</f>
        <v>0</v>
      </c>
      <c r="W48" s="188"/>
      <c r="X48" s="188"/>
      <c r="Y48" s="189" t="s">
        <v>93</v>
      </c>
      <c r="Z48" s="189"/>
      <c r="AA48" s="189"/>
      <c r="AB48" s="189"/>
      <c r="AC48" s="190"/>
      <c r="AD48" s="191" t="s">
        <v>99</v>
      </c>
      <c r="AE48" s="191"/>
      <c r="AF48" s="189"/>
      <c r="AG48" s="189"/>
      <c r="AH48"/>
      <c r="AI48"/>
      <c r="AJ48"/>
      <c r="AK48"/>
      <c r="AL48"/>
      <c r="AM48"/>
      <c r="AN48"/>
      <c r="AO48"/>
      <c r="AP48"/>
      <c r="AQ48"/>
      <c r="AR48"/>
      <c r="AS48"/>
      <c r="AT48"/>
      <c r="AU48"/>
      <c r="AV48"/>
      <c r="AW48"/>
      <c r="AX48"/>
      <c r="AY48"/>
      <c r="AZ48"/>
      <c r="BA48"/>
      <c r="BB48"/>
      <c r="BC48"/>
      <c r="BD48"/>
      <c r="BE48"/>
      <c r="BF48"/>
    </row>
    <row r="49" spans="2:109" ht="25" customHeight="1">
      <c r="B49" s="180">
        <f t="shared" si="5"/>
        <v>18</v>
      </c>
      <c r="C49" s="34" t="s">
        <v>405</v>
      </c>
      <c r="D49" s="181" t="s">
        <v>404</v>
      </c>
      <c r="E49" s="198" t="s">
        <v>24</v>
      </c>
      <c r="F49" s="203" t="s">
        <v>89</v>
      </c>
      <c r="G49" s="203" t="s">
        <v>487</v>
      </c>
      <c r="H49" s="245">
        <f t="shared" si="6"/>
        <v>25.550999999999998</v>
      </c>
      <c r="I49" s="184">
        <f t="shared" si="7"/>
        <v>51</v>
      </c>
      <c r="J49" s="185">
        <f t="shared" si="8"/>
        <v>0</v>
      </c>
      <c r="K49" s="186">
        <f t="shared" si="9"/>
        <v>5.1000000000000004E-2</v>
      </c>
      <c r="L49" s="187">
        <f>IF(W49=0,0,VLOOKUP(W49,得点テーブルNEW!$B$14:$K$73,4,0))</f>
        <v>0</v>
      </c>
      <c r="M49" s="187">
        <f>IF(X49=0,0,VLOOKUP(X49,得点テーブルNEW!$B$14:$K$73,4,0))</f>
        <v>0</v>
      </c>
      <c r="N49" s="187">
        <f>IF(Y49=0,0,VLOOKUP(Y49,得点テーブルNEW!$B$14:$K$73,4,0))</f>
        <v>51</v>
      </c>
      <c r="O49" s="204">
        <f>IF(Z49=0,0,VLOOKUP(Z49,得点テーブルNEW!$B$14:$K$62,4,0))</f>
        <v>0</v>
      </c>
      <c r="P49" s="187">
        <f>IF(AA49=0,0,VLOOKUP(AA49,得点テーブルNEW!$B$14:$K$73,4,0))</f>
        <v>0</v>
      </c>
      <c r="Q49" s="205">
        <f>IF(AB49=0,0,VLOOKUP(AB49,得点テーブルNEW!$B$14:$K$62,4,0))</f>
        <v>0</v>
      </c>
      <c r="R49" s="204">
        <f>IF(AC49=0,0,VLOOKUP(AC49,得点テーブルNEW!$B$14:$K$62,4,0))</f>
        <v>0</v>
      </c>
      <c r="S49" s="205">
        <f>IF(AD49=0,0,VLOOKUP(AD49,得点テーブルNEW!$B$14:$K$62,4,0))</f>
        <v>0</v>
      </c>
      <c r="T49" s="187">
        <f>IF(AE49=0,0,VLOOKUP(AE49,得点テーブルNEW!$B$14:$K$73,4,0))</f>
        <v>0</v>
      </c>
      <c r="U49" s="199">
        <f>IF(AF49=0,0,VLOOKUP(AF49,得点テーブルNEW!$B$14:$K$73,4,0))</f>
        <v>0</v>
      </c>
      <c r="V49" s="187">
        <f>IF(AG49=0,0,VLOOKUP(AG49,得点テーブルNEW!$B$14:$K$73,4,0))</f>
        <v>0</v>
      </c>
      <c r="W49" s="188"/>
      <c r="X49" s="188"/>
      <c r="Y49" s="189" t="s">
        <v>88</v>
      </c>
      <c r="Z49" s="189"/>
      <c r="AA49" s="189"/>
      <c r="AB49" s="189"/>
      <c r="AC49" s="191"/>
      <c r="AD49" s="191"/>
      <c r="AE49" s="191"/>
      <c r="AF49" s="189"/>
      <c r="AG49" s="189"/>
      <c r="AH49"/>
      <c r="AI49"/>
      <c r="AJ49"/>
      <c r="AK49"/>
      <c r="AL49"/>
      <c r="AM49"/>
      <c r="AN49"/>
      <c r="AO49"/>
      <c r="AP49"/>
      <c r="AQ49"/>
      <c r="AR49"/>
      <c r="AS49"/>
      <c r="AT49"/>
      <c r="AU49"/>
      <c r="AV49"/>
      <c r="AW49"/>
      <c r="AX49"/>
      <c r="AY49"/>
      <c r="AZ49"/>
      <c r="BA49"/>
      <c r="BB49"/>
      <c r="BC49"/>
      <c r="BD49"/>
      <c r="BE49"/>
      <c r="BF49"/>
    </row>
    <row r="50" spans="2:109" ht="25" customHeight="1">
      <c r="B50" s="180">
        <f t="shared" si="5"/>
        <v>18</v>
      </c>
      <c r="C50" s="271" t="s">
        <v>451</v>
      </c>
      <c r="D50" s="181" t="s">
        <v>439</v>
      </c>
      <c r="E50" s="308" t="s">
        <v>5</v>
      </c>
      <c r="F50" s="203" t="s">
        <v>89</v>
      </c>
      <c r="G50" s="203" t="s">
        <v>487</v>
      </c>
      <c r="H50" s="245">
        <f t="shared" si="6"/>
        <v>25.550999999999998</v>
      </c>
      <c r="I50" s="184">
        <f t="shared" si="7"/>
        <v>51</v>
      </c>
      <c r="J50" s="185">
        <f t="shared" si="8"/>
        <v>0</v>
      </c>
      <c r="K50" s="186">
        <f t="shared" si="9"/>
        <v>5.1000000000000004E-2</v>
      </c>
      <c r="L50" s="187">
        <f>IF(W50=0,0,VLOOKUP(W50,得点テーブルNEW!$B$14:$K$73,4,0))</f>
        <v>51</v>
      </c>
      <c r="M50" s="187">
        <f>IF(X50=0,0,VLOOKUP(X50,得点テーブルNEW!$B$14:$K$73,4,0))</f>
        <v>0</v>
      </c>
      <c r="N50" s="187">
        <f>IF(Y50=0,0,VLOOKUP(Y50,得点テーブルNEW!$B$14:$K$73,4,0))</f>
        <v>0</v>
      </c>
      <c r="O50" s="204">
        <f>IF(Z50=0,0,VLOOKUP(Z50,得点テーブルNEW!$B$14:$K$62,4,0))</f>
        <v>0</v>
      </c>
      <c r="P50" s="187">
        <f>IF(AA50=0,0,VLOOKUP(AA50,得点テーブルNEW!$B$14:$K$73,4,0))</f>
        <v>0</v>
      </c>
      <c r="Q50" s="205">
        <f>IF(AB50=0,0,VLOOKUP(AB50,得点テーブルNEW!$B$14:$K$62,4,0))</f>
        <v>0</v>
      </c>
      <c r="R50" s="204">
        <f>IF(AC50=0,0,VLOOKUP(AC50,得点テーブルNEW!$B$14:$K$62,4,0))</f>
        <v>0</v>
      </c>
      <c r="S50" s="205">
        <f>IF(AD50=0,0,VLOOKUP(AD50,得点テーブルNEW!$B$14:$K$62,4,0))</f>
        <v>0</v>
      </c>
      <c r="T50" s="187">
        <f>IF(AE50=0,0,VLOOKUP(AE50,得点テーブルNEW!$B$14:$K$73,4,0))</f>
        <v>0</v>
      </c>
      <c r="U50" s="199">
        <f>IF(AF50=0,0,VLOOKUP(AF50,得点テーブルNEW!$B$14:$K$73,4,0))</f>
        <v>0</v>
      </c>
      <c r="V50" s="187">
        <f>IF(AG50=0,0,VLOOKUP(AG50,得点テーブルNEW!$B$14:$K$73,4,0))</f>
        <v>0</v>
      </c>
      <c r="W50" s="188" t="s">
        <v>841</v>
      </c>
      <c r="X50" s="188"/>
      <c r="Y50" s="262"/>
      <c r="Z50" s="189"/>
      <c r="AA50" s="189"/>
      <c r="AB50" s="189"/>
      <c r="AC50" s="191"/>
      <c r="AD50" s="191"/>
      <c r="AE50" s="191"/>
      <c r="AF50" s="191"/>
      <c r="AG50" s="262"/>
      <c r="AI50"/>
      <c r="AJ50"/>
      <c r="AK50"/>
      <c r="AL50"/>
      <c r="AM50"/>
      <c r="AN50"/>
      <c r="AO50"/>
      <c r="AP50"/>
      <c r="AQ50"/>
      <c r="AR50"/>
      <c r="AS50"/>
      <c r="AT50"/>
      <c r="AU50"/>
      <c r="AV50"/>
      <c r="AW50"/>
      <c r="AX50"/>
      <c r="AY50"/>
      <c r="AZ50"/>
      <c r="BA50"/>
      <c r="BB50"/>
      <c r="BC50"/>
      <c r="BD50"/>
      <c r="BE50"/>
      <c r="BF50"/>
    </row>
    <row r="51" spans="2:109" ht="25" customHeight="1">
      <c r="B51" s="180">
        <f t="shared" si="5"/>
        <v>18</v>
      </c>
      <c r="C51" s="398" t="s">
        <v>844</v>
      </c>
      <c r="D51" s="181" t="s">
        <v>843</v>
      </c>
      <c r="E51" s="198" t="s">
        <v>842</v>
      </c>
      <c r="F51" s="203" t="s">
        <v>89</v>
      </c>
      <c r="G51" s="203" t="s">
        <v>487</v>
      </c>
      <c r="H51" s="245">
        <f t="shared" si="6"/>
        <v>25.550999999999998</v>
      </c>
      <c r="I51" s="184">
        <f t="shared" si="7"/>
        <v>51</v>
      </c>
      <c r="J51" s="185">
        <f t="shared" si="8"/>
        <v>0</v>
      </c>
      <c r="K51" s="186">
        <f t="shared" si="9"/>
        <v>5.1000000000000004E-2</v>
      </c>
      <c r="L51" s="187">
        <f>IF(W51=0,0,VLOOKUP(W51,得点テーブルNEW!$B$14:$K$73,4,0))</f>
        <v>51</v>
      </c>
      <c r="M51" s="187">
        <f>IF(X51=0,0,VLOOKUP(X51,得点テーブルNEW!$B$14:$K$73,4,0))</f>
        <v>0</v>
      </c>
      <c r="N51" s="187">
        <f>IF(Y51=0,0,VLOOKUP(Y51,得点テーブルNEW!$B$14:$K$73,4,0))</f>
        <v>0</v>
      </c>
      <c r="O51" s="204">
        <f>IF(Z51=0,0,VLOOKUP(Z51,得点テーブルNEW!$B$14:$K$62,4,0))</f>
        <v>0</v>
      </c>
      <c r="P51" s="187">
        <f>IF(AA51=0,0,VLOOKUP(AA51,得点テーブルNEW!$B$14:$K$73,4,0))</f>
        <v>0</v>
      </c>
      <c r="Q51" s="205">
        <f>IF(AB51=0,0,VLOOKUP(AB51,得点テーブルNEW!$B$14:$K$62,4,0))</f>
        <v>0</v>
      </c>
      <c r="R51" s="204">
        <f>IF(AC51=0,0,VLOOKUP(AC51,得点テーブルNEW!$B$14:$K$62,4,0))</f>
        <v>0</v>
      </c>
      <c r="S51" s="205">
        <f>IF(AD51=0,0,VLOOKUP(AD51,得点テーブルNEW!$B$14:$K$62,4,0))</f>
        <v>0</v>
      </c>
      <c r="T51" s="187">
        <f>IF(AE51=0,0,VLOOKUP(AE51,得点テーブルNEW!$B$14:$K$73,4,0))</f>
        <v>0</v>
      </c>
      <c r="U51" s="199">
        <f>IF(AF51=0,0,VLOOKUP(AF51,得点テーブルNEW!$B$14:$K$73,4,0))</f>
        <v>0</v>
      </c>
      <c r="V51" s="187">
        <f>IF(AG51=0,0,VLOOKUP(AG51,得点テーブルNEW!$B$14:$K$73,4,0))</f>
        <v>0</v>
      </c>
      <c r="W51" s="188" t="s">
        <v>841</v>
      </c>
      <c r="X51" s="188"/>
      <c r="Y51" s="262"/>
      <c r="Z51" s="189"/>
      <c r="AA51" s="189"/>
      <c r="AB51" s="189"/>
      <c r="AC51" s="191"/>
      <c r="AD51" s="191"/>
      <c r="AE51" s="191"/>
      <c r="AF51" s="191"/>
      <c r="AG51" s="262"/>
      <c r="AH51"/>
      <c r="AI51"/>
      <c r="AJ51"/>
      <c r="AK51"/>
      <c r="AL51"/>
      <c r="AM51"/>
      <c r="AN51"/>
      <c r="AO51"/>
      <c r="AP51"/>
      <c r="AQ51"/>
      <c r="AR51"/>
      <c r="AS51"/>
      <c r="AT51"/>
      <c r="AU51"/>
      <c r="AV51"/>
      <c r="AW51"/>
      <c r="AX51"/>
      <c r="AY51"/>
      <c r="AZ51"/>
      <c r="BA51"/>
      <c r="BB51"/>
      <c r="BC51"/>
      <c r="BD51"/>
      <c r="BE51"/>
      <c r="BF51"/>
    </row>
    <row r="52" spans="2:109" ht="25" customHeight="1">
      <c r="B52" s="180">
        <f t="shared" si="5"/>
        <v>21</v>
      </c>
      <c r="C52" s="369" t="s">
        <v>353</v>
      </c>
      <c r="D52" s="307" t="s">
        <v>324</v>
      </c>
      <c r="E52" s="198" t="s">
        <v>1</v>
      </c>
      <c r="F52" s="203" t="s">
        <v>89</v>
      </c>
      <c r="G52" s="203" t="s">
        <v>485</v>
      </c>
      <c r="H52" s="245">
        <f t="shared" si="6"/>
        <v>19.038</v>
      </c>
      <c r="I52" s="184">
        <f t="shared" si="7"/>
        <v>38</v>
      </c>
      <c r="J52" s="185">
        <f t="shared" si="8"/>
        <v>0</v>
      </c>
      <c r="K52" s="186">
        <f t="shared" si="9"/>
        <v>3.7999999999999999E-2</v>
      </c>
      <c r="L52" s="187">
        <f>IF(W52=0,0,VLOOKUP(W52,得点テーブルNEW!$B$14:$K$73,4,0))</f>
        <v>38</v>
      </c>
      <c r="M52" s="187"/>
      <c r="N52" s="187">
        <f>IF(Y52=0,0,VLOOKUP(Y52,得点テーブルNEW!$B$14:$K$73,4,0))</f>
        <v>0</v>
      </c>
      <c r="O52" s="204">
        <f>IF(Z52=0,0,VLOOKUP(Z52,得点テーブルNEW!$B$14:$K$62,4,0))</f>
        <v>0</v>
      </c>
      <c r="P52" s="187">
        <f>IF(AA52=0,0,VLOOKUP(AA52,得点テーブルNEW!$B$14:$K$73,4,0))</f>
        <v>0</v>
      </c>
      <c r="Q52" s="205">
        <f>IF(AB52=0,0,VLOOKUP(AB52,得点テーブルNEW!$B$14:$K$62,4,0))</f>
        <v>0</v>
      </c>
      <c r="R52" s="187"/>
      <c r="S52" s="205">
        <f>IF(AD52=0,0,VLOOKUP(AD52,得点テーブルNEW!$B$14:$K$62,4,0))</f>
        <v>0</v>
      </c>
      <c r="T52" s="187">
        <f>IF(AE52=0,0,VLOOKUP(AE52,得点テーブルNEW!$B$14:$K$73,4,0))</f>
        <v>0</v>
      </c>
      <c r="U52" s="199">
        <f>IF(AF52=0,0,VLOOKUP(AF52,得点テーブルNEW!$B$14:$K$73,4,0))</f>
        <v>0</v>
      </c>
      <c r="V52" s="187">
        <f>IF(AG52=0,0,VLOOKUP(AG52,得点テーブルNEW!$B$14:$K$73,4,0))</f>
        <v>0</v>
      </c>
      <c r="W52" s="188" t="s">
        <v>831</v>
      </c>
      <c r="X52" s="188"/>
      <c r="Y52" s="261"/>
      <c r="Z52" s="189"/>
      <c r="AA52" s="189"/>
      <c r="AB52" s="189"/>
      <c r="AC52" s="190"/>
      <c r="AD52" s="191"/>
      <c r="AE52" s="191"/>
      <c r="AF52" s="191"/>
      <c r="AG52" s="262"/>
      <c r="AH52"/>
      <c r="AI52"/>
      <c r="AJ52"/>
      <c r="AK52"/>
      <c r="AL52"/>
      <c r="AM52"/>
      <c r="AN52"/>
      <c r="AO52"/>
      <c r="AP52"/>
      <c r="AQ52"/>
      <c r="AR52"/>
      <c r="AS52"/>
      <c r="AT52"/>
      <c r="AU52"/>
      <c r="AV52"/>
      <c r="AW52"/>
      <c r="AX52"/>
      <c r="AY52"/>
      <c r="AZ52"/>
      <c r="BA52"/>
      <c r="BB52"/>
      <c r="BC52"/>
      <c r="BD52"/>
      <c r="BE52"/>
      <c r="BF52"/>
    </row>
    <row r="53" spans="2:109" ht="25" customHeight="1">
      <c r="B53" s="180">
        <f t="shared" si="5"/>
        <v>22</v>
      </c>
      <c r="C53" s="271" t="s">
        <v>453</v>
      </c>
      <c r="D53" s="276" t="s">
        <v>447</v>
      </c>
      <c r="E53" s="276" t="s">
        <v>448</v>
      </c>
      <c r="F53" s="203" t="s">
        <v>89</v>
      </c>
      <c r="G53" s="203" t="s">
        <v>487</v>
      </c>
      <c r="H53" s="245">
        <f t="shared" si="6"/>
        <v>13.026</v>
      </c>
      <c r="I53" s="184">
        <f t="shared" si="7"/>
        <v>26</v>
      </c>
      <c r="J53" s="185">
        <f t="shared" si="8"/>
        <v>0</v>
      </c>
      <c r="K53" s="186">
        <f t="shared" si="9"/>
        <v>2.6000000000000002E-2</v>
      </c>
      <c r="L53" s="187">
        <f>IF(W53=0,0,VLOOKUP(W53,得点テーブルNEW!$B$14:$K$73,4,0))</f>
        <v>0</v>
      </c>
      <c r="M53" s="187">
        <f>IF(X53=0,0,VLOOKUP(X53,得点テーブルNEW!$B$14:$K$73,4,0))</f>
        <v>0</v>
      </c>
      <c r="N53" s="187">
        <f>IF(Y53=0,0,VLOOKUP(Y53,得点テーブルNEW!$B$14:$K$73,4,0))</f>
        <v>26</v>
      </c>
      <c r="O53" s="204">
        <f>IF(Z53=0,0,VLOOKUP(Z53,得点テーブルNEW!$B$14:$K$62,4,0))</f>
        <v>0</v>
      </c>
      <c r="P53" s="187">
        <f>IF(AA53=0,0,VLOOKUP(AA53,得点テーブルNEW!$B$14:$K$73,4,0))</f>
        <v>0</v>
      </c>
      <c r="Q53" s="205">
        <f>IF(AB53=0,0,VLOOKUP(AB53,得点テーブルNEW!$B$14:$K$62,4,0))</f>
        <v>0</v>
      </c>
      <c r="R53" s="204">
        <f>IF(AC53=0,0,VLOOKUP(AC53,得点テーブルNEW!$B$14:$K$62,4,0))</f>
        <v>0</v>
      </c>
      <c r="S53" s="205">
        <f>IF(AD53=0,0,VLOOKUP(AD53,得点テーブルNEW!$B$14:$K$62,4,0))</f>
        <v>0</v>
      </c>
      <c r="T53" s="187">
        <f>IF(AE53=0,0,VLOOKUP(AE53,得点テーブルNEW!$B$14:$K$73,4,0))</f>
        <v>0</v>
      </c>
      <c r="U53" s="199">
        <f>IF(AF53=0,0,VLOOKUP(AF53,得点テーブルNEW!$B$14:$K$73,4,0))</f>
        <v>0</v>
      </c>
      <c r="V53" s="187">
        <f>IF(AG53=0,0,VLOOKUP(AG53,得点テーブルNEW!$B$14:$K$73,4,0))</f>
        <v>0</v>
      </c>
      <c r="W53" s="188"/>
      <c r="X53" s="188"/>
      <c r="Y53" s="262" t="s">
        <v>93</v>
      </c>
      <c r="Z53" s="189"/>
      <c r="AA53" s="189"/>
      <c r="AB53" s="189"/>
      <c r="AC53" s="191"/>
      <c r="AD53" s="191"/>
      <c r="AE53" s="191"/>
      <c r="AF53" s="191"/>
      <c r="AG53" s="262"/>
      <c r="AH53"/>
      <c r="AI53"/>
      <c r="AJ53"/>
      <c r="AK53"/>
      <c r="AL53"/>
      <c r="AM53"/>
      <c r="AN53"/>
      <c r="AO53"/>
      <c r="AP53"/>
      <c r="AQ53"/>
      <c r="AR53"/>
      <c r="AS53"/>
      <c r="AT53"/>
      <c r="AU53"/>
      <c r="AV53"/>
      <c r="AW53"/>
      <c r="AX53"/>
      <c r="AY53"/>
      <c r="AZ53"/>
      <c r="BA53"/>
      <c r="BB53"/>
      <c r="BC53"/>
      <c r="BD53"/>
      <c r="BE53"/>
      <c r="BF53"/>
    </row>
    <row r="54" spans="2:109" ht="25" customHeight="1">
      <c r="B54" s="180">
        <f t="shared" si="5"/>
        <v>22</v>
      </c>
      <c r="C54" s="268" t="s">
        <v>549</v>
      </c>
      <c r="D54" s="275" t="s">
        <v>444</v>
      </c>
      <c r="E54" s="400" t="s">
        <v>445</v>
      </c>
      <c r="F54" s="203" t="s">
        <v>89</v>
      </c>
      <c r="G54" s="203" t="s">
        <v>487</v>
      </c>
      <c r="H54" s="245">
        <f t="shared" si="6"/>
        <v>13.026</v>
      </c>
      <c r="I54" s="184">
        <f t="shared" si="7"/>
        <v>26</v>
      </c>
      <c r="J54" s="185">
        <f t="shared" si="8"/>
        <v>0</v>
      </c>
      <c r="K54" s="186">
        <f t="shared" si="9"/>
        <v>2.6000000000000002E-2</v>
      </c>
      <c r="L54" s="187">
        <f>IF(W54=0,0,VLOOKUP(W54,得点テーブルNEW!$B$14:$K$73,4,0))</f>
        <v>0</v>
      </c>
      <c r="M54" s="187">
        <f>IF(X54=0,0,VLOOKUP(X54,得点テーブルNEW!$B$14:$K$73,4,0))</f>
        <v>0</v>
      </c>
      <c r="N54" s="187">
        <f>IF(Y54=0,0,VLOOKUP(Y54,得点テーブルNEW!$B$14:$K$73,4,0))</f>
        <v>26</v>
      </c>
      <c r="O54" s="204">
        <f>IF(Z54=0,0,VLOOKUP(Z54,得点テーブルNEW!$B$14:$K$62,4,0))</f>
        <v>0</v>
      </c>
      <c r="P54" s="187">
        <f>IF(AA54=0,0,VLOOKUP(AA54,得点テーブルNEW!$B$14:$K$73,4,0))</f>
        <v>0</v>
      </c>
      <c r="Q54" s="205">
        <f>IF(AB54=0,0,VLOOKUP(AB54,得点テーブルNEW!$B$14:$K$62,4,0))</f>
        <v>0</v>
      </c>
      <c r="R54" s="204">
        <f>IF(AC54=0,0,VLOOKUP(AC54,得点テーブルNEW!$B$14:$K$62,4,0))</f>
        <v>0</v>
      </c>
      <c r="S54" s="205">
        <f>IF(AD54=0,0,VLOOKUP(AD54,得点テーブルNEW!$B$14:$K$62,4,0))</f>
        <v>0</v>
      </c>
      <c r="T54" s="187">
        <f>IF(AE54=0,0,VLOOKUP(AE54,得点テーブルNEW!$B$14:$K$73,4,0))</f>
        <v>0</v>
      </c>
      <c r="U54" s="199">
        <f>IF(AF54=0,0,VLOOKUP(AF54,得点テーブルNEW!$B$14:$K$73,4,0))</f>
        <v>0</v>
      </c>
      <c r="V54" s="187">
        <f>IF(AG54=0,0,VLOOKUP(AG54,得点テーブルNEW!$B$14:$K$73,4,0))</f>
        <v>0</v>
      </c>
      <c r="W54" s="188"/>
      <c r="X54" s="188"/>
      <c r="Y54" s="189" t="s">
        <v>633</v>
      </c>
      <c r="Z54" s="189"/>
      <c r="AA54" s="189"/>
      <c r="AB54" s="189"/>
      <c r="AC54" s="191"/>
      <c r="AD54" s="191"/>
      <c r="AE54" s="191"/>
      <c r="AF54" s="191"/>
      <c r="AG54" s="189"/>
      <c r="AH54"/>
      <c r="AI54"/>
      <c r="AJ54"/>
      <c r="AK54"/>
      <c r="AL54"/>
      <c r="AM54"/>
      <c r="AN54"/>
      <c r="AO54"/>
      <c r="AP54"/>
      <c r="AQ54"/>
      <c r="AR54"/>
      <c r="AS54"/>
      <c r="AT54"/>
      <c r="AU54"/>
      <c r="AV54"/>
      <c r="AW54"/>
      <c r="AX54"/>
      <c r="AY54"/>
      <c r="AZ54"/>
      <c r="BA54"/>
      <c r="BB54"/>
      <c r="BC54"/>
      <c r="BD54"/>
      <c r="BE54"/>
      <c r="BF54"/>
    </row>
    <row r="55" spans="2:109" ht="25" customHeight="1">
      <c r="B55" s="180">
        <f t="shared" si="5"/>
        <v>22</v>
      </c>
      <c r="C55" s="268" t="s">
        <v>457</v>
      </c>
      <c r="D55" s="276" t="s">
        <v>446</v>
      </c>
      <c r="E55" s="324" t="s">
        <v>445</v>
      </c>
      <c r="F55" s="203" t="s">
        <v>89</v>
      </c>
      <c r="G55" s="203" t="s">
        <v>487</v>
      </c>
      <c r="H55" s="245">
        <f t="shared" si="6"/>
        <v>13.026</v>
      </c>
      <c r="I55" s="184">
        <f t="shared" si="7"/>
        <v>26</v>
      </c>
      <c r="J55" s="185">
        <f t="shared" si="8"/>
        <v>0</v>
      </c>
      <c r="K55" s="186">
        <f t="shared" si="9"/>
        <v>2.6000000000000002E-2</v>
      </c>
      <c r="L55" s="187">
        <f>IF(W55=0,0,VLOOKUP(W55,得点テーブルNEW!$B$14:$K$73,4,0))</f>
        <v>0</v>
      </c>
      <c r="M55" s="187">
        <f>IF(X55=0,0,VLOOKUP(X55,得点テーブルNEW!$B$14:$K$73,4,0))</f>
        <v>0</v>
      </c>
      <c r="N55" s="187">
        <f>IF(Y55=0,0,VLOOKUP(Y55,得点テーブルNEW!$B$14:$K$73,4,0))</f>
        <v>26</v>
      </c>
      <c r="O55" s="204">
        <f>IF(Z55=0,0,VLOOKUP(Z55,得点テーブルNEW!$B$14:$K$62,4,0))</f>
        <v>0</v>
      </c>
      <c r="P55" s="187">
        <f>IF(AA55=0,0,VLOOKUP(AA55,得点テーブルNEW!$B$14:$K$73,4,0))</f>
        <v>0</v>
      </c>
      <c r="Q55" s="205">
        <f>IF(AB55=0,0,VLOOKUP(AB55,得点テーブルNEW!$B$14:$K$62,4,0))</f>
        <v>0</v>
      </c>
      <c r="R55" s="204">
        <f>IF(AC55=0,0,VLOOKUP(AC55,得点テーブルNEW!$B$14:$K$62,4,0))</f>
        <v>0</v>
      </c>
      <c r="S55" s="205">
        <f>IF(AD55=0,0,VLOOKUP(AD55,得点テーブルNEW!$B$14:$K$62,4,0))</f>
        <v>0</v>
      </c>
      <c r="T55" s="187">
        <f>IF(AE55=0,0,VLOOKUP(AE55,得点テーブルNEW!$B$14:$K$73,4,0))</f>
        <v>0</v>
      </c>
      <c r="U55" s="199">
        <f>IF(AF55=0,0,VLOOKUP(AF55,得点テーブルNEW!$B$14:$K$73,4,0))</f>
        <v>0</v>
      </c>
      <c r="V55" s="187">
        <f>IF(AG55=0,0,VLOOKUP(AG55,得点テーブルNEW!$B$14:$K$73,4,0))</f>
        <v>0</v>
      </c>
      <c r="W55" s="188"/>
      <c r="X55" s="188"/>
      <c r="Y55" s="189" t="s">
        <v>93</v>
      </c>
      <c r="Z55" s="189"/>
      <c r="AA55" s="189"/>
      <c r="AB55" s="189"/>
      <c r="AC55" s="191"/>
      <c r="AD55" s="191"/>
      <c r="AE55" s="191"/>
      <c r="AF55" s="191"/>
      <c r="AG55" s="189"/>
      <c r="AH55"/>
      <c r="AI55"/>
      <c r="AJ55"/>
      <c r="AK55"/>
      <c r="AL55"/>
      <c r="AM55"/>
      <c r="AN55"/>
      <c r="AO55"/>
      <c r="AP55"/>
      <c r="AQ55"/>
      <c r="AR55"/>
      <c r="AS55"/>
      <c r="AT55"/>
      <c r="AU55"/>
      <c r="AV55"/>
      <c r="AW55"/>
      <c r="AX55"/>
      <c r="AY55"/>
      <c r="AZ55"/>
      <c r="BA55"/>
      <c r="BB55"/>
      <c r="BC55"/>
      <c r="BD55"/>
      <c r="BE55"/>
      <c r="BF55"/>
    </row>
    <row r="56" spans="2:109" ht="25" customHeight="1">
      <c r="B56" s="180">
        <f t="shared" ref="B56:B58" si="10">RANK(H56,$H$32:$H$57)</f>
        <v>25</v>
      </c>
      <c r="C56" s="34"/>
      <c r="D56" s="208"/>
      <c r="E56" s="308"/>
      <c r="F56" s="203"/>
      <c r="G56" s="305"/>
      <c r="H56" s="245">
        <f t="shared" ref="H56:H58" si="11">AVERAGE(I56:J56)+K56</f>
        <v>0</v>
      </c>
      <c r="I56" s="184">
        <f t="shared" ref="I56:I58" si="12">LARGE(L56:V56,1)</f>
        <v>0</v>
      </c>
      <c r="J56" s="185">
        <f t="shared" ref="J56:J58" si="13">LARGE(L56:V56,2)</f>
        <v>0</v>
      </c>
      <c r="K56" s="186">
        <f t="shared" ref="K56:K58" si="14">SUM(L56:V56)*0.001</f>
        <v>0</v>
      </c>
      <c r="L56" s="187">
        <f>IF(W56=0,0,VLOOKUP(W56,得点テーブルNEW!$B$14:$K$73,4,0))</f>
        <v>0</v>
      </c>
      <c r="M56" s="187">
        <f>IF(X56=0,0,VLOOKUP(X56,得点テーブルNEW!$B$14:$K$73,4,0))</f>
        <v>0</v>
      </c>
      <c r="N56" s="187">
        <f>IF(Y56=0,0,VLOOKUP(Y56,得点テーブルNEW!$B$14:$K$73,4,0))</f>
        <v>0</v>
      </c>
      <c r="O56" s="204">
        <f>IF(Z56=0,0,VLOOKUP(Z56,得点テーブルNEW!$B$14:$K$62,4,0))</f>
        <v>0</v>
      </c>
      <c r="P56" s="187">
        <f>IF(AA56=0,0,VLOOKUP(AA56,得点テーブルNEW!$B$14:$K$73,4,0))</f>
        <v>0</v>
      </c>
      <c r="Q56" s="205">
        <f>IF(AB56=0,0,VLOOKUP(AB56,得点テーブルNEW!$B$14:$K$62,4,0))</f>
        <v>0</v>
      </c>
      <c r="R56" s="205">
        <f>IF(AC56=0,0,VLOOKUP(AC56,得点テーブルNEW!$B$14:$K$62,4,0))</f>
        <v>0</v>
      </c>
      <c r="S56" s="205">
        <f>IF(AD56=0,0,VLOOKUP(AD56,得点テーブルNEW!$B$14:$K$62,4,0))</f>
        <v>0</v>
      </c>
      <c r="T56" s="187">
        <f>IF(AE56=0,0,VLOOKUP(AE56,得点テーブルNEW!$B$14:$K$73,4,0))</f>
        <v>0</v>
      </c>
      <c r="U56" s="187">
        <f>IF(AF56=0,0,VLOOKUP(AF56,得点テーブルNEW!$B$14:$K$73,4,0))</f>
        <v>0</v>
      </c>
      <c r="V56" s="187">
        <f>IF(AG56=0,0,VLOOKUP(AG56,得点テーブルNEW!$B$14:$K$73,4,0))</f>
        <v>0</v>
      </c>
      <c r="W56" s="252"/>
      <c r="X56" s="252"/>
      <c r="Y56" s="238"/>
      <c r="Z56" s="189"/>
      <c r="AA56" s="238"/>
      <c r="AB56" s="189"/>
      <c r="AC56" s="238"/>
      <c r="AD56" s="191"/>
      <c r="AE56" s="238"/>
      <c r="AF56" s="238"/>
      <c r="AG56" s="238"/>
      <c r="AH56"/>
      <c r="AI56"/>
      <c r="AJ56"/>
      <c r="AK56"/>
      <c r="AL56"/>
      <c r="AM56"/>
      <c r="AN56"/>
      <c r="AO56"/>
      <c r="AP56"/>
      <c r="AQ56"/>
      <c r="AR56"/>
      <c r="AS56"/>
      <c r="AT56"/>
      <c r="AU56"/>
      <c r="AV56"/>
      <c r="AW56"/>
      <c r="AX56"/>
      <c r="AY56"/>
      <c r="AZ56"/>
      <c r="BA56"/>
      <c r="BB56"/>
      <c r="BC56"/>
      <c r="BD56"/>
      <c r="BE56"/>
      <c r="BF56"/>
    </row>
    <row r="57" spans="2:109" customFormat="1" ht="22" customHeight="1">
      <c r="B57" s="180">
        <f t="shared" si="10"/>
        <v>25</v>
      </c>
      <c r="C57" s="34"/>
      <c r="D57" s="208"/>
      <c r="E57" s="308"/>
      <c r="F57" s="203"/>
      <c r="G57" s="305"/>
      <c r="H57" s="245">
        <f t="shared" si="11"/>
        <v>0</v>
      </c>
      <c r="I57" s="184">
        <f t="shared" si="12"/>
        <v>0</v>
      </c>
      <c r="J57" s="185">
        <f t="shared" si="13"/>
        <v>0</v>
      </c>
      <c r="K57" s="186">
        <f t="shared" si="14"/>
        <v>0</v>
      </c>
      <c r="L57" s="187">
        <f>IF(W57=0,0,VLOOKUP(W57,得点テーブルNEW!$B$14:$K$73,4,0))</f>
        <v>0</v>
      </c>
      <c r="M57" s="187">
        <f>IF(X57=0,0,VLOOKUP(X57,得点テーブルNEW!$B$14:$K$73,4,0))</f>
        <v>0</v>
      </c>
      <c r="N57" s="187">
        <f>IF(Y57=0,0,VLOOKUP(Y57,得点テーブルNEW!$B$14:$K$73,4,0))</f>
        <v>0</v>
      </c>
      <c r="O57" s="204">
        <f>IF(Z57=0,0,VLOOKUP(Z57,得点テーブルNEW!$B$14:$K$62,4,0))</f>
        <v>0</v>
      </c>
      <c r="P57" s="187">
        <f>IF(AA57=0,0,VLOOKUP(AA57,得点テーブルNEW!$B$14:$K$73,4,0))</f>
        <v>0</v>
      </c>
      <c r="Q57" s="205">
        <f>IF(AB57=0,0,VLOOKUP(AB57,得点テーブルNEW!$B$14:$K$62,4,0))</f>
        <v>0</v>
      </c>
      <c r="R57" s="205">
        <f>IF(AC57=0,0,VLOOKUP(AC57,得点テーブルNEW!$B$14:$K$62,4,0))</f>
        <v>0</v>
      </c>
      <c r="S57" s="205">
        <f>IF(AD57=0,0,VLOOKUP(AD57,得点テーブルNEW!$B$14:$K$62,4,0))</f>
        <v>0</v>
      </c>
      <c r="T57" s="187">
        <f>IF(AE57=0,0,VLOOKUP(AE57,得点テーブルNEW!$B$14:$K$73,4,0))</f>
        <v>0</v>
      </c>
      <c r="U57" s="187">
        <f>IF(AF57=0,0,VLOOKUP(AF57,得点テーブルNEW!$B$14:$K$73,4,0))</f>
        <v>0</v>
      </c>
      <c r="V57" s="187">
        <f>IF(AG57=0,0,VLOOKUP(AG57,得点テーブルNEW!$B$14:$K$73,4,0))</f>
        <v>0</v>
      </c>
      <c r="W57" s="252"/>
      <c r="X57" s="252"/>
      <c r="Y57" s="238"/>
      <c r="Z57" s="189"/>
      <c r="AA57" s="238"/>
      <c r="AB57" s="189"/>
      <c r="AC57" s="238"/>
      <c r="AD57" s="191"/>
      <c r="AE57" s="238"/>
      <c r="AF57" s="238"/>
      <c r="AG57" s="238"/>
      <c r="BG57" s="3"/>
      <c r="BH57" s="3"/>
      <c r="BI57" s="3"/>
      <c r="BJ57" s="3"/>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row>
    <row r="58" spans="2:109" customFormat="1" ht="22">
      <c r="B58" s="180">
        <f t="shared" si="10"/>
        <v>25</v>
      </c>
      <c r="C58" s="34"/>
      <c r="D58" s="208"/>
      <c r="E58" s="308"/>
      <c r="F58" s="203"/>
      <c r="G58" s="305"/>
      <c r="H58" s="245">
        <f t="shared" si="11"/>
        <v>0</v>
      </c>
      <c r="I58" s="184">
        <f t="shared" si="12"/>
        <v>0</v>
      </c>
      <c r="J58" s="185">
        <f t="shared" si="13"/>
        <v>0</v>
      </c>
      <c r="K58" s="186">
        <f t="shared" si="14"/>
        <v>0</v>
      </c>
      <c r="L58" s="187">
        <f>IF(W58=0,0,VLOOKUP(W58,得点テーブルNEW!$B$14:$K$73,4,0))</f>
        <v>0</v>
      </c>
      <c r="M58" s="187">
        <f>IF(X58=0,0,VLOOKUP(X58,得点テーブルNEW!$B$14:$K$73,4,0))</f>
        <v>0</v>
      </c>
      <c r="N58" s="187">
        <f>IF(Y58=0,0,VLOOKUP(Y58,得点テーブルNEW!$B$14:$K$73,4,0))</f>
        <v>0</v>
      </c>
      <c r="O58" s="204">
        <f>IF(Z58=0,0,VLOOKUP(Z58,得点テーブルNEW!$B$14:$K$62,4,0))</f>
        <v>0</v>
      </c>
      <c r="P58" s="187">
        <f>IF(AA58=0,0,VLOOKUP(AA58,得点テーブルNEW!$B$14:$K$73,4,0))</f>
        <v>0</v>
      </c>
      <c r="Q58" s="205">
        <f>IF(AB58=0,0,VLOOKUP(AB58,得点テーブルNEW!$B$14:$K$62,4,0))</f>
        <v>0</v>
      </c>
      <c r="R58" s="205">
        <f>IF(AC58=0,0,VLOOKUP(AC58,得点テーブルNEW!$B$14:$K$62,4,0))</f>
        <v>0</v>
      </c>
      <c r="S58" s="205">
        <f>IF(AD58=0,0,VLOOKUP(AD58,得点テーブルNEW!$B$14:$K$62,4,0))</f>
        <v>0</v>
      </c>
      <c r="T58" s="187">
        <f>IF(AE58=0,0,VLOOKUP(AE58,得点テーブルNEW!$B$14:$K$73,4,0))</f>
        <v>0</v>
      </c>
      <c r="U58" s="187">
        <f>IF(AF58=0,0,VLOOKUP(AF58,得点テーブルNEW!$B$14:$K$73,4,0))</f>
        <v>0</v>
      </c>
      <c r="V58" s="187">
        <f>IF(AG58=0,0,VLOOKUP(AG58,得点テーブルNEW!$B$14:$K$73,4,0))</f>
        <v>0</v>
      </c>
      <c r="W58" s="252"/>
      <c r="X58" s="252"/>
      <c r="Y58" s="238"/>
      <c r="Z58" s="189"/>
      <c r="AA58" s="238"/>
      <c r="AB58" s="189"/>
      <c r="AC58" s="238"/>
      <c r="AD58" s="191"/>
      <c r="AE58" s="238"/>
      <c r="AF58" s="238"/>
      <c r="AG58" s="238"/>
      <c r="BG58" s="3"/>
      <c r="BH58" s="3"/>
      <c r="BI58" s="3"/>
      <c r="BJ58" s="3"/>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row>
    <row r="59" spans="2:109" customFormat="1">
      <c r="C59" s="152"/>
      <c r="E59" s="292"/>
      <c r="G59" s="26"/>
      <c r="BG59" s="3"/>
      <c r="BH59" s="3"/>
      <c r="BI59" s="3"/>
      <c r="BJ59" s="3"/>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row>
    <row r="60" spans="2:109" customFormat="1">
      <c r="C60" s="152"/>
      <c r="E60" s="292"/>
      <c r="G60" s="26"/>
      <c r="BG60" s="3"/>
      <c r="BH60" s="3"/>
      <c r="BI60" s="3"/>
      <c r="BJ60" s="3"/>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row>
    <row r="61" spans="2:109" customFormat="1" ht="22">
      <c r="C61" s="152"/>
      <c r="E61" s="292"/>
      <c r="G61" s="26"/>
      <c r="T61" s="278"/>
      <c r="U61" s="64" t="s">
        <v>618</v>
      </c>
      <c r="BG61" s="3"/>
      <c r="BH61" s="3"/>
      <c r="BI61" s="3"/>
      <c r="BJ61" s="3"/>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row>
    <row r="62" spans="2:109" customFormat="1" ht="22">
      <c r="B62" s="32"/>
      <c r="C62" s="152"/>
      <c r="E62" s="292"/>
      <c r="G62" s="26"/>
      <c r="T62" s="1"/>
      <c r="U62" s="1"/>
      <c r="BG62" s="3"/>
      <c r="BH62" s="3"/>
      <c r="BI62" s="3"/>
      <c r="BJ62" s="3"/>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row>
    <row r="63" spans="2:109" customFormat="1" ht="22">
      <c r="C63" s="152"/>
      <c r="E63" s="292"/>
      <c r="G63" s="26"/>
      <c r="T63" s="285"/>
      <c r="U63" s="64" t="s">
        <v>619</v>
      </c>
      <c r="BG63" s="3"/>
      <c r="BH63" s="3"/>
      <c r="BI63" s="3"/>
      <c r="BJ63" s="3"/>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row>
    <row r="64" spans="2:109" customFormat="1">
      <c r="C64" s="152"/>
      <c r="E64" s="292"/>
      <c r="G64" s="26"/>
      <c r="BG64" s="3"/>
      <c r="BH64" s="3"/>
      <c r="BI64" s="3"/>
      <c r="BJ64" s="3"/>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row>
    <row r="65" spans="3:109" customFormat="1">
      <c r="C65" s="152"/>
      <c r="E65" s="292"/>
      <c r="G65" s="26"/>
      <c r="BG65" s="3"/>
      <c r="BH65" s="3"/>
      <c r="BI65" s="3"/>
      <c r="BJ65" s="3"/>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row>
    <row r="66" spans="3:109" customFormat="1">
      <c r="C66" s="152"/>
      <c r="E66" s="292"/>
      <c r="G66" s="26"/>
      <c r="BG66" s="3"/>
      <c r="BH66" s="3"/>
      <c r="BI66" s="3"/>
      <c r="BJ66" s="3"/>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row>
    <row r="67" spans="3:109" customFormat="1">
      <c r="C67" s="152"/>
      <c r="E67" s="292"/>
      <c r="G67" s="26"/>
      <c r="BG67" s="3"/>
      <c r="BH67" s="3"/>
      <c r="BI67" s="3"/>
      <c r="BJ67" s="3"/>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row>
    <row r="68" spans="3:109" customFormat="1">
      <c r="C68" s="152"/>
      <c r="E68" s="292"/>
      <c r="G68" s="26"/>
      <c r="BG68" s="3"/>
      <c r="BH68" s="3"/>
      <c r="BI68" s="3"/>
      <c r="BJ68" s="3"/>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row>
    <row r="69" spans="3:109" customFormat="1">
      <c r="C69" s="152"/>
      <c r="E69" s="292"/>
      <c r="G69" s="26"/>
      <c r="BG69" s="3"/>
      <c r="BH69" s="3"/>
      <c r="BI69" s="3"/>
      <c r="BJ69" s="3"/>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row>
    <row r="70" spans="3:109" customFormat="1">
      <c r="C70" s="152"/>
      <c r="E70" s="292"/>
      <c r="G70" s="26"/>
      <c r="BG70" s="3"/>
      <c r="BH70" s="3"/>
      <c r="BI70" s="3"/>
      <c r="BJ70" s="3"/>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row>
    <row r="71" spans="3:109" customFormat="1">
      <c r="C71" s="152"/>
      <c r="E71" s="292"/>
      <c r="G71" s="26"/>
      <c r="BG71" s="3"/>
      <c r="BH71" s="3"/>
      <c r="BI71" s="3"/>
      <c r="BJ71" s="3"/>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row>
    <row r="72" spans="3:109" customFormat="1">
      <c r="C72" s="152"/>
      <c r="E72" s="292"/>
      <c r="G72" s="26"/>
      <c r="BG72" s="3"/>
      <c r="BH72" s="3"/>
      <c r="BI72" s="3"/>
      <c r="BJ72" s="3"/>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row>
    <row r="73" spans="3:109" customFormat="1">
      <c r="C73" s="152"/>
      <c r="E73" s="292"/>
      <c r="G73" s="26"/>
      <c r="BG73" s="3"/>
      <c r="BH73" s="3"/>
      <c r="BI73" s="3"/>
      <c r="BJ73" s="3"/>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row>
    <row r="74" spans="3:109" customFormat="1">
      <c r="C74" s="152"/>
      <c r="E74" s="292"/>
      <c r="G74" s="26"/>
      <c r="BG74" s="3"/>
      <c r="BH74" s="3"/>
      <c r="BI74" s="3"/>
      <c r="BJ74" s="3"/>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row>
    <row r="75" spans="3:109" customFormat="1">
      <c r="C75" s="152"/>
      <c r="E75" s="292"/>
      <c r="G75" s="26"/>
      <c r="BG75" s="3"/>
      <c r="BH75" s="3"/>
      <c r="BI75" s="3"/>
      <c r="BJ75" s="3"/>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row>
    <row r="76" spans="3:109" customFormat="1">
      <c r="C76" s="152"/>
      <c r="E76" s="292"/>
      <c r="G76" s="26"/>
      <c r="AT76" s="3"/>
      <c r="BF76" s="3"/>
      <c r="BG76" s="3"/>
      <c r="BH76" s="3"/>
      <c r="BI76" s="3"/>
      <c r="BJ76" s="3"/>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row>
    <row r="77" spans="3:109" customFormat="1">
      <c r="C77" s="152"/>
      <c r="E77" s="292"/>
      <c r="G77" s="26"/>
      <c r="BF77" s="3"/>
      <c r="BG77" s="3"/>
      <c r="BH77" s="3"/>
      <c r="BI77" s="3"/>
      <c r="BJ77" s="3"/>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row>
    <row r="78" spans="3:109" customFormat="1">
      <c r="C78" s="152"/>
      <c r="E78" s="292"/>
      <c r="G78" s="26"/>
      <c r="BF78" s="3"/>
      <c r="BG78" s="3"/>
      <c r="BH78" s="3"/>
      <c r="BI78" s="3"/>
      <c r="BJ78" s="3"/>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row>
    <row r="79" spans="3:109" customFormat="1">
      <c r="C79" s="152"/>
      <c r="E79" s="292"/>
      <c r="G79" s="26"/>
      <c r="BF79" s="3"/>
      <c r="BG79" s="3"/>
      <c r="BH79" s="3"/>
      <c r="BI79" s="3"/>
      <c r="BJ79" s="3"/>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row>
    <row r="80" spans="3:109" customFormat="1">
      <c r="C80" s="152"/>
      <c r="E80" s="292"/>
      <c r="G80" s="26"/>
      <c r="BF80" s="3"/>
      <c r="BG80" s="3"/>
      <c r="BH80" s="3"/>
      <c r="BI80" s="3"/>
      <c r="BJ80" s="3"/>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row>
    <row r="81" spans="3:109" customFormat="1">
      <c r="C81" s="152"/>
      <c r="E81" s="292"/>
      <c r="G81" s="26"/>
      <c r="BF81" s="3"/>
      <c r="BG81" s="3"/>
      <c r="BH81" s="3"/>
      <c r="BI81" s="3"/>
      <c r="BJ81" s="3"/>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row>
    <row r="82" spans="3:109" customFormat="1">
      <c r="C82" s="152"/>
      <c r="E82" s="292"/>
      <c r="G82" s="26"/>
      <c r="BF82" s="3"/>
      <c r="BG82" s="3"/>
      <c r="BH82" s="3"/>
      <c r="BI82" s="3"/>
      <c r="BJ82" s="3"/>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row>
    <row r="83" spans="3:109" customFormat="1">
      <c r="C83" s="152"/>
      <c r="E83" s="292"/>
      <c r="G83" s="26"/>
      <c r="BF83" s="3"/>
      <c r="BG83" s="3"/>
      <c r="BH83" s="3"/>
      <c r="BI83" s="3"/>
      <c r="BJ83" s="3"/>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row>
    <row r="84" spans="3:109" customFormat="1">
      <c r="C84" s="152"/>
      <c r="E84" s="292"/>
      <c r="G84" s="26"/>
      <c r="BF84" s="3"/>
      <c r="BG84" s="3"/>
      <c r="BH84" s="3"/>
      <c r="BI84" s="3"/>
      <c r="BJ84" s="3"/>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row>
    <row r="85" spans="3:109" customFormat="1">
      <c r="C85" s="152"/>
      <c r="E85" s="292"/>
      <c r="G85" s="26"/>
      <c r="BF85" s="3"/>
      <c r="BG85" s="3"/>
      <c r="BH85" s="3"/>
      <c r="BI85" s="3"/>
      <c r="BJ85" s="3"/>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row>
    <row r="86" spans="3:109" customFormat="1">
      <c r="C86" s="152"/>
      <c r="E86" s="292"/>
      <c r="G86" s="26"/>
      <c r="BF86" s="3"/>
      <c r="BG86" s="3"/>
      <c r="BH86" s="3"/>
      <c r="BI86" s="3"/>
      <c r="BJ86" s="3"/>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row>
    <row r="87" spans="3:109" customFormat="1">
      <c r="C87" s="152"/>
      <c r="E87" s="292"/>
      <c r="G87" s="26"/>
      <c r="BF87" s="3"/>
      <c r="BG87" s="3"/>
      <c r="BH87" s="3"/>
      <c r="BI87" s="3"/>
      <c r="BJ87" s="3"/>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row>
    <row r="88" spans="3:109" customFormat="1">
      <c r="C88" s="152"/>
      <c r="E88" s="292"/>
      <c r="G88" s="26"/>
      <c r="BF88" s="3"/>
      <c r="BG88" s="3"/>
      <c r="BH88" s="3"/>
      <c r="BI88" s="3"/>
      <c r="BJ88" s="3"/>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row>
    <row r="89" spans="3:109" customFormat="1">
      <c r="C89" s="152"/>
      <c r="E89" s="292"/>
      <c r="G89" s="26"/>
      <c r="BF89" s="3"/>
      <c r="BG89" s="3"/>
      <c r="BH89" s="3"/>
      <c r="BI89" s="3"/>
      <c r="BJ89" s="3"/>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row>
    <row r="90" spans="3:109" customFormat="1">
      <c r="C90" s="152"/>
      <c r="E90" s="292"/>
      <c r="G90" s="26"/>
      <c r="BF90" s="3"/>
      <c r="BG90" s="3"/>
      <c r="BH90" s="3"/>
      <c r="BI90" s="3"/>
      <c r="BJ90" s="3"/>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row>
    <row r="91" spans="3:109" customFormat="1">
      <c r="C91" s="152"/>
      <c r="E91" s="292"/>
      <c r="G91" s="26"/>
      <c r="BF91" s="3"/>
      <c r="BG91" s="3"/>
      <c r="BH91" s="3"/>
      <c r="BI91" s="3"/>
      <c r="BJ91" s="3"/>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row>
    <row r="92" spans="3:109" customFormat="1">
      <c r="C92" s="152"/>
      <c r="E92" s="292"/>
      <c r="G92" s="26"/>
      <c r="BF92" s="3"/>
      <c r="BG92" s="3"/>
      <c r="BH92" s="3"/>
      <c r="BI92" s="3"/>
      <c r="BJ92" s="3"/>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row>
    <row r="93" spans="3:109" customFormat="1">
      <c r="C93" s="152"/>
      <c r="E93" s="292"/>
      <c r="G93" s="26"/>
      <c r="BF93" s="3"/>
      <c r="BG93" s="3"/>
      <c r="BH93" s="3"/>
      <c r="BI93" s="3"/>
      <c r="BJ93" s="3"/>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row>
    <row r="94" spans="3:109" customFormat="1">
      <c r="C94" s="152"/>
      <c r="E94" s="292"/>
      <c r="G94" s="26"/>
      <c r="BF94" s="3"/>
      <c r="BG94" s="3"/>
      <c r="BH94" s="3"/>
      <c r="BI94" s="3"/>
      <c r="BJ94" s="3"/>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row>
    <row r="95" spans="3:109" customFormat="1">
      <c r="C95" s="152"/>
      <c r="E95" s="292"/>
      <c r="G95" s="26"/>
      <c r="BF95" s="3"/>
      <c r="BG95" s="3"/>
      <c r="BH95" s="3"/>
      <c r="BI95" s="3"/>
      <c r="BJ95" s="3"/>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row>
    <row r="96" spans="3:109" customFormat="1">
      <c r="C96" s="152"/>
      <c r="E96" s="292"/>
      <c r="G96" s="26"/>
      <c r="BF96" s="3"/>
      <c r="BG96" s="3"/>
      <c r="BH96" s="3"/>
      <c r="BI96" s="3"/>
      <c r="BJ96" s="3"/>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row>
    <row r="97" spans="3:109" customFormat="1">
      <c r="C97" s="152"/>
      <c r="E97" s="292"/>
      <c r="G97" s="26"/>
      <c r="BF97" s="3"/>
      <c r="BG97" s="3"/>
      <c r="BH97" s="3"/>
      <c r="BI97" s="3"/>
      <c r="BJ97" s="3"/>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row>
    <row r="98" spans="3:109" customFormat="1">
      <c r="C98" s="152"/>
      <c r="E98" s="292"/>
      <c r="G98" s="26"/>
      <c r="BF98" s="3"/>
      <c r="BG98" s="3"/>
      <c r="BH98" s="3"/>
      <c r="BI98" s="3"/>
      <c r="BJ98" s="3"/>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row>
    <row r="99" spans="3:109" customFormat="1">
      <c r="C99" s="152"/>
      <c r="E99" s="292"/>
      <c r="G99" s="26"/>
      <c r="BF99" s="3"/>
      <c r="BG99" s="3"/>
      <c r="BH99" s="3"/>
      <c r="BI99" s="3"/>
      <c r="BJ99" s="3"/>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row>
    <row r="100" spans="3:109" customFormat="1">
      <c r="C100" s="152"/>
      <c r="E100" s="292"/>
      <c r="G100" s="26"/>
      <c r="BF100" s="3"/>
      <c r="BG100" s="3"/>
      <c r="BH100" s="3"/>
      <c r="BI100" s="3"/>
      <c r="BJ100" s="3"/>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row>
    <row r="101" spans="3:109" customFormat="1">
      <c r="C101" s="152"/>
      <c r="E101" s="292"/>
      <c r="G101" s="26"/>
      <c r="BF101" s="3"/>
      <c r="BG101" s="3"/>
      <c r="BH101" s="3"/>
      <c r="BI101" s="3"/>
      <c r="BJ101" s="3"/>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row>
    <row r="102" spans="3:109" customFormat="1">
      <c r="C102" s="152"/>
      <c r="E102" s="292"/>
      <c r="G102" s="26"/>
      <c r="BF102" s="3"/>
      <c r="BG102" s="3"/>
      <c r="BH102" s="3"/>
      <c r="BI102" s="3"/>
      <c r="BJ102" s="3"/>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row>
    <row r="103" spans="3:109" customFormat="1">
      <c r="C103" s="152"/>
      <c r="E103" s="292"/>
      <c r="G103" s="26"/>
      <c r="BF103" s="3"/>
      <c r="BG103" s="3"/>
      <c r="BH103" s="3"/>
      <c r="BI103" s="3"/>
      <c r="BJ103" s="3"/>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row>
    <row r="104" spans="3:109" customFormat="1">
      <c r="C104" s="152"/>
      <c r="E104" s="292"/>
      <c r="G104" s="26"/>
      <c r="BF104" s="3"/>
      <c r="BG104" s="3"/>
      <c r="BH104" s="3"/>
      <c r="BI104" s="3"/>
      <c r="BJ104" s="3"/>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row>
    <row r="105" spans="3:109" customFormat="1">
      <c r="C105" s="152"/>
      <c r="E105" s="292"/>
      <c r="G105" s="26"/>
      <c r="BF105" s="3"/>
      <c r="BG105" s="3"/>
      <c r="BH105" s="3"/>
      <c r="BI105" s="3"/>
      <c r="BJ105" s="3"/>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row>
    <row r="106" spans="3:109" customFormat="1">
      <c r="C106" s="152"/>
      <c r="E106" s="292"/>
      <c r="G106" s="26"/>
      <c r="BF106" s="3"/>
      <c r="BG106" s="3"/>
      <c r="BH106" s="3"/>
      <c r="BI106" s="3"/>
      <c r="BJ106" s="3"/>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row>
    <row r="107" spans="3:109" customFormat="1">
      <c r="C107" s="152"/>
      <c r="E107" s="292"/>
      <c r="G107" s="26"/>
      <c r="BF107" s="3"/>
      <c r="BG107" s="3"/>
      <c r="BH107" s="3"/>
      <c r="BI107" s="3"/>
      <c r="BJ107" s="3"/>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row>
    <row r="108" spans="3:109" customFormat="1">
      <c r="C108" s="152"/>
      <c r="E108" s="292"/>
      <c r="G108" s="26"/>
      <c r="BF108" s="3"/>
      <c r="BG108" s="3"/>
      <c r="BH108" s="3"/>
      <c r="BI108" s="3"/>
      <c r="BJ108" s="3"/>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row>
    <row r="109" spans="3:109" customFormat="1">
      <c r="C109" s="152"/>
      <c r="E109" s="292"/>
      <c r="G109" s="26"/>
      <c r="BF109" s="3"/>
      <c r="BG109" s="3"/>
      <c r="BH109" s="3"/>
      <c r="BI109" s="3"/>
      <c r="BJ109" s="3"/>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row>
    <row r="110" spans="3:109" customFormat="1">
      <c r="C110" s="152"/>
      <c r="E110" s="292"/>
      <c r="G110" s="26"/>
      <c r="BF110" s="3"/>
      <c r="BG110" s="3"/>
      <c r="BH110" s="3"/>
      <c r="BI110" s="3"/>
      <c r="BJ110" s="3"/>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row>
    <row r="111" spans="3:109" customFormat="1">
      <c r="C111" s="152"/>
      <c r="E111" s="292"/>
      <c r="G111" s="26"/>
      <c r="BF111" s="3"/>
      <c r="BG111" s="3"/>
      <c r="BH111" s="3"/>
      <c r="BI111" s="3"/>
      <c r="BJ111" s="3"/>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row>
    <row r="112" spans="3:109" customFormat="1">
      <c r="C112" s="152"/>
      <c r="E112" s="292"/>
      <c r="G112" s="26"/>
      <c r="BF112" s="3"/>
      <c r="BG112" s="3"/>
      <c r="BH112" s="3"/>
      <c r="BI112" s="3"/>
      <c r="BJ112" s="3"/>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row>
    <row r="113" spans="3:7" customFormat="1">
      <c r="C113" s="152"/>
      <c r="E113" s="292"/>
      <c r="G113" s="26"/>
    </row>
    <row r="114" spans="3:7" customFormat="1">
      <c r="C114" s="152"/>
      <c r="E114" s="292"/>
      <c r="G114" s="26"/>
    </row>
    <row r="115" spans="3:7" customFormat="1">
      <c r="C115" s="152"/>
      <c r="E115" s="292"/>
      <c r="G115" s="26"/>
    </row>
    <row r="116" spans="3:7" customFormat="1">
      <c r="C116" s="152"/>
      <c r="E116" s="292"/>
      <c r="G116" s="26"/>
    </row>
    <row r="117" spans="3:7" customFormat="1">
      <c r="C117" s="152"/>
      <c r="E117" s="292"/>
      <c r="G117" s="26"/>
    </row>
    <row r="118" spans="3:7" customFormat="1">
      <c r="C118" s="152"/>
      <c r="E118" s="292"/>
      <c r="G118" s="26"/>
    </row>
    <row r="119" spans="3:7" customFormat="1">
      <c r="C119" s="152"/>
      <c r="E119" s="292"/>
      <c r="G119" s="26"/>
    </row>
    <row r="120" spans="3:7" customFormat="1">
      <c r="C120" s="152"/>
      <c r="E120" s="292"/>
      <c r="G120" s="26"/>
    </row>
    <row r="121" spans="3:7" customFormat="1">
      <c r="C121" s="152"/>
      <c r="E121" s="292"/>
      <c r="G121" s="26"/>
    </row>
    <row r="122" spans="3:7" customFormat="1">
      <c r="C122" s="152"/>
      <c r="E122" s="292"/>
      <c r="G122" s="26"/>
    </row>
    <row r="123" spans="3:7" customFormat="1">
      <c r="C123" s="152"/>
      <c r="E123" s="292"/>
      <c r="G123" s="26"/>
    </row>
    <row r="124" spans="3:7" customFormat="1">
      <c r="C124" s="152"/>
      <c r="E124" s="292"/>
      <c r="G124" s="26"/>
    </row>
    <row r="125" spans="3:7" customFormat="1">
      <c r="C125" s="152"/>
      <c r="E125" s="292"/>
      <c r="G125" s="26"/>
    </row>
    <row r="126" spans="3:7" customFormat="1">
      <c r="C126" s="152"/>
      <c r="E126" s="292"/>
      <c r="G126" s="26"/>
    </row>
    <row r="127" spans="3:7" customFormat="1">
      <c r="C127" s="152"/>
      <c r="E127" s="292"/>
      <c r="G127" s="26"/>
    </row>
    <row r="128" spans="3:7" customFormat="1">
      <c r="C128" s="152"/>
      <c r="E128" s="292"/>
      <c r="G128" s="26"/>
    </row>
    <row r="129" spans="3:7" customFormat="1">
      <c r="C129" s="152"/>
      <c r="E129" s="292"/>
      <c r="G129" s="26"/>
    </row>
    <row r="130" spans="3:7" customFormat="1">
      <c r="C130" s="152"/>
      <c r="E130" s="292"/>
      <c r="G130" s="26"/>
    </row>
    <row r="131" spans="3:7" customFormat="1">
      <c r="C131" s="152"/>
      <c r="E131" s="292"/>
      <c r="G131" s="26"/>
    </row>
    <row r="132" spans="3:7" customFormat="1">
      <c r="C132" s="152"/>
      <c r="E132" s="292"/>
      <c r="G132" s="26"/>
    </row>
    <row r="133" spans="3:7" customFormat="1">
      <c r="C133" s="152"/>
      <c r="E133" s="292"/>
      <c r="G133" s="26"/>
    </row>
    <row r="134" spans="3:7" customFormat="1">
      <c r="C134" s="152"/>
      <c r="E134" s="292"/>
      <c r="G134" s="26"/>
    </row>
    <row r="135" spans="3:7" customFormat="1">
      <c r="C135" s="152"/>
      <c r="E135" s="292"/>
      <c r="G135" s="26"/>
    </row>
    <row r="136" spans="3:7" customFormat="1">
      <c r="C136" s="152"/>
      <c r="E136" s="292"/>
      <c r="G136" s="26"/>
    </row>
    <row r="137" spans="3:7" customFormat="1">
      <c r="C137" s="152"/>
      <c r="E137" s="292"/>
      <c r="G137" s="26"/>
    </row>
    <row r="138" spans="3:7" customFormat="1">
      <c r="C138" s="152"/>
      <c r="E138" s="292"/>
      <c r="G138" s="26"/>
    </row>
    <row r="139" spans="3:7" customFormat="1">
      <c r="C139" s="152"/>
      <c r="E139" s="292"/>
      <c r="G139" s="26"/>
    </row>
    <row r="140" spans="3:7" customFormat="1">
      <c r="C140" s="152"/>
      <c r="E140" s="292"/>
      <c r="G140" s="26"/>
    </row>
    <row r="141" spans="3:7" customFormat="1">
      <c r="C141" s="152"/>
      <c r="E141" s="292"/>
      <c r="G141" s="26"/>
    </row>
    <row r="142" spans="3:7" customFormat="1">
      <c r="C142" s="152"/>
      <c r="E142" s="292"/>
      <c r="G142" s="26"/>
    </row>
    <row r="143" spans="3:7" customFormat="1">
      <c r="C143" s="152"/>
      <c r="E143" s="292"/>
      <c r="G143" s="26"/>
    </row>
    <row r="144" spans="3:7" customFormat="1">
      <c r="C144" s="152"/>
      <c r="E144" s="292"/>
      <c r="G144" s="26"/>
    </row>
    <row r="145" spans="3:7" customFormat="1">
      <c r="C145" s="152"/>
      <c r="E145" s="292"/>
      <c r="G145" s="26"/>
    </row>
    <row r="146" spans="3:7" customFormat="1">
      <c r="C146" s="152"/>
      <c r="E146" s="292"/>
      <c r="G146" s="26"/>
    </row>
    <row r="147" spans="3:7" customFormat="1">
      <c r="C147" s="152"/>
      <c r="E147" s="292"/>
      <c r="G147" s="26"/>
    </row>
    <row r="148" spans="3:7" customFormat="1">
      <c r="C148" s="152"/>
      <c r="E148" s="292"/>
      <c r="G148" s="26"/>
    </row>
    <row r="149" spans="3:7" customFormat="1">
      <c r="C149" s="152"/>
      <c r="E149" s="292"/>
      <c r="G149" s="26"/>
    </row>
    <row r="150" spans="3:7" customFormat="1">
      <c r="C150" s="152"/>
      <c r="E150" s="292"/>
      <c r="G150" s="26"/>
    </row>
    <row r="151" spans="3:7" customFormat="1">
      <c r="C151" s="152"/>
      <c r="E151" s="292"/>
      <c r="G151" s="26"/>
    </row>
    <row r="152" spans="3:7" customFormat="1">
      <c r="C152" s="152"/>
      <c r="E152" s="292"/>
      <c r="G152" s="26"/>
    </row>
    <row r="153" spans="3:7" customFormat="1">
      <c r="C153" s="152"/>
      <c r="E153" s="292"/>
      <c r="G153" s="26"/>
    </row>
    <row r="154" spans="3:7" customFormat="1">
      <c r="C154" s="152"/>
      <c r="E154" s="292"/>
      <c r="G154" s="26"/>
    </row>
    <row r="155" spans="3:7" customFormat="1">
      <c r="C155" s="152"/>
      <c r="E155" s="292"/>
      <c r="G155" s="26"/>
    </row>
    <row r="156" spans="3:7" customFormat="1">
      <c r="C156" s="152"/>
      <c r="E156" s="292"/>
      <c r="G156" s="26"/>
    </row>
    <row r="157" spans="3:7" customFormat="1">
      <c r="C157" s="152"/>
      <c r="E157" s="292"/>
      <c r="G157" s="26"/>
    </row>
    <row r="158" spans="3:7" customFormat="1">
      <c r="C158" s="152"/>
      <c r="E158" s="292"/>
      <c r="G158" s="26"/>
    </row>
    <row r="159" spans="3:7" customFormat="1">
      <c r="C159" s="152"/>
      <c r="E159" s="292"/>
      <c r="G159" s="26"/>
    </row>
    <row r="160" spans="3:7" customFormat="1">
      <c r="C160" s="152"/>
      <c r="E160" s="292"/>
      <c r="G160" s="26"/>
    </row>
    <row r="161" spans="3:7" customFormat="1">
      <c r="C161" s="152"/>
      <c r="E161" s="292"/>
      <c r="G161" s="26"/>
    </row>
    <row r="162" spans="3:7" customFormat="1">
      <c r="C162" s="152"/>
      <c r="E162" s="292"/>
      <c r="G162" s="26"/>
    </row>
    <row r="163" spans="3:7" customFormat="1">
      <c r="C163" s="152"/>
      <c r="E163" s="292"/>
      <c r="G163" s="26"/>
    </row>
    <row r="164" spans="3:7" customFormat="1">
      <c r="C164" s="152"/>
      <c r="E164" s="292"/>
      <c r="G164" s="26"/>
    </row>
    <row r="165" spans="3:7" customFormat="1">
      <c r="C165" s="152"/>
      <c r="E165" s="292"/>
      <c r="G165" s="26"/>
    </row>
    <row r="166" spans="3:7" customFormat="1">
      <c r="C166" s="152"/>
      <c r="E166" s="292"/>
      <c r="G166" s="26"/>
    </row>
    <row r="167" spans="3:7" customFormat="1">
      <c r="C167" s="152"/>
      <c r="E167" s="292"/>
      <c r="G167" s="26"/>
    </row>
    <row r="168" spans="3:7" customFormat="1">
      <c r="C168" s="152"/>
      <c r="E168" s="292"/>
      <c r="G168" s="26"/>
    </row>
    <row r="169" spans="3:7" customFormat="1">
      <c r="C169" s="152"/>
      <c r="E169" s="292"/>
      <c r="G169" s="26"/>
    </row>
    <row r="170" spans="3:7" customFormat="1">
      <c r="C170" s="152"/>
      <c r="E170" s="292"/>
      <c r="G170" s="26"/>
    </row>
    <row r="171" spans="3:7" customFormat="1">
      <c r="C171" s="152"/>
      <c r="E171" s="292"/>
      <c r="G171" s="26"/>
    </row>
    <row r="172" spans="3:7" customFormat="1">
      <c r="C172" s="152"/>
      <c r="E172" s="292"/>
      <c r="G172" s="26"/>
    </row>
    <row r="173" spans="3:7" customFormat="1">
      <c r="C173" s="152"/>
      <c r="E173" s="292"/>
      <c r="G173" s="26"/>
    </row>
    <row r="174" spans="3:7" customFormat="1">
      <c r="C174" s="152"/>
      <c r="E174" s="292"/>
      <c r="G174" s="26"/>
    </row>
    <row r="175" spans="3:7" customFormat="1">
      <c r="C175" s="152"/>
      <c r="E175" s="292"/>
      <c r="G175" s="26"/>
    </row>
    <row r="176" spans="3:7" customFormat="1">
      <c r="C176" s="152"/>
      <c r="E176" s="292"/>
      <c r="G176" s="26"/>
    </row>
    <row r="177" spans="3:7" customFormat="1">
      <c r="C177" s="152"/>
      <c r="E177" s="292"/>
      <c r="G177" s="26"/>
    </row>
    <row r="178" spans="3:7" customFormat="1">
      <c r="C178" s="152"/>
      <c r="E178" s="292"/>
      <c r="G178" s="26"/>
    </row>
    <row r="179" spans="3:7" customFormat="1">
      <c r="C179" s="152"/>
      <c r="E179" s="292"/>
      <c r="G179" s="26"/>
    </row>
    <row r="180" spans="3:7" customFormat="1">
      <c r="C180" s="152"/>
      <c r="E180" s="292"/>
      <c r="G180" s="26"/>
    </row>
    <row r="181" spans="3:7" customFormat="1">
      <c r="C181" s="152"/>
      <c r="E181" s="292"/>
      <c r="G181" s="26"/>
    </row>
    <row r="182" spans="3:7" customFormat="1">
      <c r="C182" s="152"/>
      <c r="E182" s="292"/>
      <c r="G182" s="26"/>
    </row>
    <row r="183" spans="3:7" customFormat="1">
      <c r="C183" s="152"/>
      <c r="E183" s="292"/>
      <c r="G183" s="26"/>
    </row>
    <row r="184" spans="3:7" customFormat="1">
      <c r="C184" s="152"/>
      <c r="E184" s="292"/>
      <c r="G184" s="26"/>
    </row>
    <row r="185" spans="3:7" customFormat="1">
      <c r="C185" s="152"/>
      <c r="E185" s="292"/>
      <c r="G185" s="26"/>
    </row>
    <row r="186" spans="3:7" customFormat="1">
      <c r="C186" s="152"/>
      <c r="E186" s="292"/>
      <c r="G186" s="26"/>
    </row>
    <row r="187" spans="3:7" customFormat="1">
      <c r="C187" s="152"/>
      <c r="E187" s="292"/>
      <c r="G187" s="26"/>
    </row>
    <row r="188" spans="3:7" customFormat="1">
      <c r="C188" s="152"/>
      <c r="E188" s="292"/>
      <c r="G188" s="26"/>
    </row>
    <row r="189" spans="3:7" customFormat="1">
      <c r="C189" s="152"/>
      <c r="E189" s="292"/>
      <c r="G189" s="26"/>
    </row>
    <row r="190" spans="3:7" customFormat="1">
      <c r="C190" s="152"/>
      <c r="E190" s="292"/>
      <c r="G190" s="26"/>
    </row>
    <row r="191" spans="3:7" customFormat="1">
      <c r="C191" s="152"/>
      <c r="E191" s="292"/>
      <c r="G191" s="26"/>
    </row>
    <row r="192" spans="3:7" customFormat="1">
      <c r="C192" s="152"/>
      <c r="E192" s="292"/>
      <c r="G192" s="26"/>
    </row>
    <row r="193" spans="3:7" customFormat="1">
      <c r="C193" s="152"/>
      <c r="E193" s="292"/>
      <c r="G193" s="26"/>
    </row>
    <row r="194" spans="3:7" customFormat="1">
      <c r="C194" s="152"/>
      <c r="E194" s="292"/>
      <c r="G194" s="26"/>
    </row>
    <row r="195" spans="3:7" customFormat="1">
      <c r="C195" s="152"/>
      <c r="E195" s="292"/>
      <c r="G195" s="26"/>
    </row>
    <row r="196" spans="3:7" customFormat="1">
      <c r="C196" s="152"/>
      <c r="E196" s="292"/>
      <c r="G196" s="26"/>
    </row>
    <row r="197" spans="3:7" customFormat="1">
      <c r="C197" s="152"/>
      <c r="E197" s="292"/>
      <c r="G197" s="26"/>
    </row>
    <row r="198" spans="3:7" customFormat="1">
      <c r="C198" s="152"/>
      <c r="E198" s="292"/>
      <c r="G198" s="26"/>
    </row>
    <row r="199" spans="3:7" customFormat="1">
      <c r="C199" s="152"/>
      <c r="E199" s="292"/>
      <c r="G199" s="26"/>
    </row>
    <row r="200" spans="3:7" customFormat="1">
      <c r="C200" s="152"/>
      <c r="E200" s="292"/>
      <c r="G200" s="26"/>
    </row>
    <row r="201" spans="3:7" customFormat="1">
      <c r="C201" s="152"/>
      <c r="E201" s="292"/>
      <c r="G201" s="26"/>
    </row>
    <row r="202" spans="3:7" customFormat="1">
      <c r="C202" s="152"/>
      <c r="E202" s="292"/>
      <c r="G202" s="26"/>
    </row>
    <row r="203" spans="3:7" customFormat="1">
      <c r="C203" s="152"/>
      <c r="E203" s="292"/>
      <c r="G203" s="26"/>
    </row>
    <row r="204" spans="3:7" customFormat="1">
      <c r="C204" s="152"/>
      <c r="E204" s="292"/>
      <c r="G204" s="26"/>
    </row>
    <row r="205" spans="3:7" customFormat="1">
      <c r="C205" s="152"/>
      <c r="E205" s="292"/>
      <c r="G205" s="26"/>
    </row>
    <row r="206" spans="3:7" customFormat="1">
      <c r="C206" s="152"/>
      <c r="E206" s="292"/>
      <c r="G206" s="26"/>
    </row>
    <row r="207" spans="3:7" customFormat="1">
      <c r="C207" s="152"/>
      <c r="E207" s="292"/>
      <c r="G207" s="26"/>
    </row>
    <row r="208" spans="3:7" customFormat="1">
      <c r="C208" s="152"/>
      <c r="E208" s="292"/>
      <c r="G208" s="26"/>
    </row>
    <row r="209" spans="3:7" customFormat="1">
      <c r="C209" s="152"/>
      <c r="E209" s="292"/>
      <c r="G209" s="26"/>
    </row>
    <row r="210" spans="3:7" customFormat="1">
      <c r="C210" s="152"/>
      <c r="E210" s="292"/>
      <c r="G210" s="26"/>
    </row>
    <row r="211" spans="3:7" customFormat="1">
      <c r="C211" s="152"/>
      <c r="E211" s="292"/>
      <c r="G211" s="26"/>
    </row>
    <row r="212" spans="3:7" customFormat="1">
      <c r="C212" s="152"/>
      <c r="E212" s="292"/>
      <c r="G212" s="26"/>
    </row>
    <row r="213" spans="3:7" customFormat="1">
      <c r="C213" s="152"/>
      <c r="E213" s="292"/>
      <c r="G213" s="26"/>
    </row>
    <row r="214" spans="3:7" customFormat="1">
      <c r="C214" s="152"/>
      <c r="E214" s="292"/>
      <c r="G214" s="26"/>
    </row>
    <row r="215" spans="3:7" customFormat="1">
      <c r="C215" s="152"/>
      <c r="E215" s="292"/>
      <c r="G215" s="26"/>
    </row>
    <row r="216" spans="3:7" customFormat="1">
      <c r="C216" s="152"/>
      <c r="E216" s="292"/>
      <c r="G216" s="26"/>
    </row>
    <row r="217" spans="3:7" customFormat="1">
      <c r="C217" s="152"/>
      <c r="E217" s="292"/>
      <c r="G217" s="26"/>
    </row>
    <row r="218" spans="3:7" customFormat="1">
      <c r="C218" s="152"/>
      <c r="E218" s="292"/>
      <c r="G218" s="26"/>
    </row>
    <row r="219" spans="3:7" customFormat="1">
      <c r="C219" s="152"/>
      <c r="E219" s="292"/>
      <c r="G219" s="26"/>
    </row>
    <row r="220" spans="3:7" customFormat="1">
      <c r="C220" s="152"/>
      <c r="E220" s="292"/>
      <c r="G220" s="26"/>
    </row>
    <row r="221" spans="3:7" customFormat="1">
      <c r="C221" s="152"/>
      <c r="E221" s="292"/>
      <c r="G221" s="26"/>
    </row>
    <row r="222" spans="3:7" customFormat="1">
      <c r="C222" s="152"/>
      <c r="E222" s="292"/>
      <c r="G222" s="26"/>
    </row>
    <row r="223" spans="3:7" customFormat="1">
      <c r="C223" s="152"/>
      <c r="E223" s="292"/>
      <c r="G223" s="26"/>
    </row>
    <row r="224" spans="3:7" customFormat="1">
      <c r="C224" s="152"/>
      <c r="E224" s="292"/>
      <c r="G224" s="26"/>
    </row>
    <row r="225" spans="3:7" customFormat="1">
      <c r="C225" s="152"/>
      <c r="E225" s="292"/>
      <c r="G225" s="26"/>
    </row>
    <row r="226" spans="3:7" customFormat="1">
      <c r="C226" s="152"/>
      <c r="E226" s="292"/>
      <c r="G226" s="26"/>
    </row>
    <row r="227" spans="3:7" customFormat="1">
      <c r="C227" s="152"/>
      <c r="E227" s="292"/>
      <c r="G227" s="26"/>
    </row>
    <row r="228" spans="3:7" customFormat="1">
      <c r="C228" s="152"/>
      <c r="E228" s="292"/>
      <c r="G228" s="26"/>
    </row>
    <row r="229" spans="3:7" customFormat="1">
      <c r="C229" s="152"/>
      <c r="E229" s="292"/>
      <c r="G229" s="26"/>
    </row>
    <row r="230" spans="3:7" customFormat="1">
      <c r="C230" s="152"/>
      <c r="E230" s="292"/>
      <c r="G230" s="26"/>
    </row>
    <row r="231" spans="3:7" customFormat="1">
      <c r="C231" s="152"/>
      <c r="E231" s="292"/>
      <c r="G231" s="26"/>
    </row>
    <row r="232" spans="3:7" customFormat="1">
      <c r="C232" s="152"/>
      <c r="E232" s="292"/>
      <c r="G232" s="26"/>
    </row>
    <row r="233" spans="3:7" customFormat="1">
      <c r="C233" s="152"/>
      <c r="E233" s="292"/>
      <c r="G233" s="26"/>
    </row>
    <row r="234" spans="3:7" customFormat="1">
      <c r="C234" s="152"/>
      <c r="E234" s="292"/>
      <c r="G234" s="26"/>
    </row>
    <row r="235" spans="3:7" customFormat="1">
      <c r="C235" s="152"/>
      <c r="E235" s="292"/>
      <c r="G235" s="26"/>
    </row>
    <row r="236" spans="3:7" customFormat="1">
      <c r="C236" s="152"/>
      <c r="E236" s="292"/>
      <c r="G236" s="26"/>
    </row>
    <row r="237" spans="3:7" customFormat="1">
      <c r="C237" s="152"/>
      <c r="E237" s="292"/>
      <c r="G237" s="26"/>
    </row>
    <row r="238" spans="3:7" customFormat="1">
      <c r="C238" s="152"/>
      <c r="E238" s="292"/>
      <c r="G238" s="26"/>
    </row>
    <row r="239" spans="3:7" customFormat="1">
      <c r="C239" s="152"/>
      <c r="E239" s="292"/>
      <c r="G239" s="26"/>
    </row>
    <row r="240" spans="3:7" customFormat="1">
      <c r="C240" s="152"/>
      <c r="E240" s="292"/>
      <c r="G240" s="26"/>
    </row>
    <row r="241" spans="3:7" customFormat="1">
      <c r="C241" s="152"/>
      <c r="E241" s="292"/>
      <c r="G241" s="26"/>
    </row>
    <row r="242" spans="3:7" customFormat="1">
      <c r="C242" s="152"/>
      <c r="E242" s="292"/>
      <c r="G242" s="26"/>
    </row>
    <row r="243" spans="3:7" customFormat="1">
      <c r="C243" s="152"/>
      <c r="E243" s="292"/>
      <c r="G243" s="26"/>
    </row>
    <row r="244" spans="3:7" customFormat="1">
      <c r="C244" s="152"/>
      <c r="E244" s="292"/>
      <c r="G244" s="26"/>
    </row>
    <row r="245" spans="3:7" customFormat="1">
      <c r="C245" s="152"/>
      <c r="E245" s="292"/>
      <c r="G245" s="26"/>
    </row>
    <row r="246" spans="3:7" customFormat="1">
      <c r="C246" s="152"/>
      <c r="E246" s="292"/>
      <c r="G246" s="26"/>
    </row>
    <row r="247" spans="3:7" customFormat="1">
      <c r="C247" s="152"/>
      <c r="E247" s="292"/>
      <c r="G247" s="26"/>
    </row>
    <row r="248" spans="3:7" customFormat="1">
      <c r="C248" s="152"/>
      <c r="E248" s="292"/>
      <c r="G248" s="26"/>
    </row>
    <row r="249" spans="3:7" customFormat="1">
      <c r="C249" s="152"/>
      <c r="E249" s="292"/>
      <c r="G249" s="26"/>
    </row>
    <row r="250" spans="3:7" customFormat="1">
      <c r="C250" s="152"/>
      <c r="E250" s="292"/>
      <c r="G250" s="26"/>
    </row>
    <row r="251" spans="3:7" customFormat="1">
      <c r="C251" s="152"/>
      <c r="E251" s="292"/>
      <c r="G251" s="26"/>
    </row>
    <row r="252" spans="3:7" customFormat="1">
      <c r="C252" s="152"/>
      <c r="E252" s="292"/>
      <c r="G252" s="26"/>
    </row>
    <row r="253" spans="3:7" customFormat="1">
      <c r="C253" s="152"/>
      <c r="E253" s="292"/>
      <c r="G253" s="26"/>
    </row>
    <row r="254" spans="3:7" customFormat="1">
      <c r="C254" s="152"/>
      <c r="E254" s="292"/>
      <c r="G254" s="26"/>
    </row>
    <row r="255" spans="3:7" customFormat="1">
      <c r="C255" s="152"/>
      <c r="E255" s="292"/>
      <c r="G255" s="26"/>
    </row>
    <row r="256" spans="3:7" customFormat="1">
      <c r="C256" s="152"/>
      <c r="E256" s="292"/>
      <c r="G256" s="26"/>
    </row>
    <row r="257" spans="3:7" customFormat="1">
      <c r="C257" s="152"/>
      <c r="E257" s="292"/>
      <c r="G257" s="26"/>
    </row>
    <row r="258" spans="3:7" customFormat="1">
      <c r="C258" s="152"/>
      <c r="E258" s="292"/>
      <c r="G258" s="26"/>
    </row>
    <row r="259" spans="3:7" customFormat="1">
      <c r="C259" s="152"/>
      <c r="E259" s="292"/>
      <c r="G259" s="26"/>
    </row>
    <row r="260" spans="3:7" customFormat="1">
      <c r="C260" s="152"/>
      <c r="E260" s="292"/>
      <c r="G260" s="26"/>
    </row>
    <row r="261" spans="3:7" customFormat="1">
      <c r="C261" s="152"/>
      <c r="E261" s="292"/>
      <c r="G261" s="26"/>
    </row>
    <row r="262" spans="3:7" customFormat="1">
      <c r="C262" s="152"/>
      <c r="E262" s="292"/>
      <c r="G262" s="26"/>
    </row>
    <row r="263" spans="3:7" customFormat="1">
      <c r="C263" s="152"/>
      <c r="E263" s="292"/>
      <c r="G263" s="26"/>
    </row>
    <row r="264" spans="3:7" customFormat="1">
      <c r="C264" s="152"/>
      <c r="E264" s="292"/>
      <c r="G264" s="26"/>
    </row>
    <row r="265" spans="3:7" customFormat="1">
      <c r="C265" s="152"/>
      <c r="E265" s="292"/>
      <c r="G265" s="26"/>
    </row>
    <row r="266" spans="3:7" customFormat="1">
      <c r="C266" s="152"/>
      <c r="E266" s="292"/>
      <c r="G266" s="26"/>
    </row>
    <row r="267" spans="3:7" customFormat="1">
      <c r="C267" s="152"/>
      <c r="E267" s="292"/>
      <c r="G267" s="26"/>
    </row>
    <row r="268" spans="3:7" customFormat="1">
      <c r="C268" s="152"/>
      <c r="E268" s="292"/>
      <c r="G268" s="26"/>
    </row>
    <row r="269" spans="3:7" customFormat="1">
      <c r="C269" s="152"/>
      <c r="E269" s="292"/>
      <c r="G269" s="26"/>
    </row>
    <row r="270" spans="3:7" customFormat="1">
      <c r="C270" s="152"/>
      <c r="E270" s="292"/>
      <c r="G270" s="26"/>
    </row>
    <row r="271" spans="3:7" customFormat="1">
      <c r="C271" s="152"/>
      <c r="E271" s="292"/>
      <c r="G271" s="26"/>
    </row>
    <row r="272" spans="3:7" customFormat="1">
      <c r="C272" s="152"/>
      <c r="E272" s="292"/>
      <c r="G272" s="26"/>
    </row>
    <row r="273" spans="3:7" customFormat="1">
      <c r="C273" s="152"/>
      <c r="E273" s="292"/>
      <c r="G273" s="26"/>
    </row>
    <row r="274" spans="3:7" customFormat="1">
      <c r="C274" s="152"/>
      <c r="E274" s="292"/>
      <c r="G274" s="26"/>
    </row>
    <row r="275" spans="3:7" customFormat="1">
      <c r="C275" s="152"/>
      <c r="E275" s="292"/>
      <c r="G275" s="26"/>
    </row>
    <row r="276" spans="3:7" customFormat="1">
      <c r="C276" s="152"/>
      <c r="E276" s="292"/>
      <c r="G276" s="26"/>
    </row>
    <row r="277" spans="3:7" customFormat="1">
      <c r="C277" s="152"/>
      <c r="E277" s="292"/>
      <c r="G277" s="26"/>
    </row>
    <row r="278" spans="3:7" customFormat="1">
      <c r="C278" s="152"/>
      <c r="E278" s="292"/>
      <c r="G278" s="26"/>
    </row>
    <row r="279" spans="3:7" customFormat="1">
      <c r="C279" s="152"/>
      <c r="E279" s="292"/>
      <c r="G279" s="26"/>
    </row>
    <row r="280" spans="3:7" customFormat="1">
      <c r="C280" s="152"/>
      <c r="E280" s="292"/>
      <c r="G280" s="26"/>
    </row>
    <row r="281" spans="3:7" customFormat="1">
      <c r="C281" s="152"/>
      <c r="E281" s="292"/>
      <c r="G281" s="26"/>
    </row>
    <row r="282" spans="3:7" customFormat="1">
      <c r="C282" s="152"/>
      <c r="E282" s="292"/>
      <c r="G282" s="26"/>
    </row>
    <row r="283" spans="3:7" customFormat="1">
      <c r="C283" s="152"/>
      <c r="E283" s="292"/>
      <c r="G283" s="26"/>
    </row>
    <row r="284" spans="3:7" customFormat="1">
      <c r="C284" s="152"/>
      <c r="E284" s="292"/>
      <c r="G284" s="26"/>
    </row>
    <row r="285" spans="3:7" customFormat="1">
      <c r="C285" s="152"/>
      <c r="E285" s="292"/>
      <c r="G285" s="26"/>
    </row>
    <row r="286" spans="3:7" customFormat="1">
      <c r="C286" s="152"/>
      <c r="E286" s="292"/>
      <c r="G286" s="26"/>
    </row>
    <row r="287" spans="3:7" customFormat="1">
      <c r="C287" s="152"/>
      <c r="E287" s="292"/>
      <c r="G287" s="26"/>
    </row>
    <row r="288" spans="3:7" customFormat="1">
      <c r="C288" s="152"/>
      <c r="E288" s="292"/>
      <c r="G288" s="26"/>
    </row>
    <row r="289" spans="3:7" customFormat="1">
      <c r="C289" s="152"/>
      <c r="E289" s="292"/>
      <c r="G289" s="26"/>
    </row>
    <row r="290" spans="3:7" customFormat="1">
      <c r="C290" s="152"/>
      <c r="E290" s="292"/>
      <c r="G290" s="26"/>
    </row>
    <row r="291" spans="3:7" customFormat="1">
      <c r="C291" s="152"/>
      <c r="E291" s="292"/>
      <c r="G291" s="26"/>
    </row>
    <row r="292" spans="3:7" customFormat="1">
      <c r="C292" s="152"/>
      <c r="E292" s="292"/>
      <c r="G292" s="26"/>
    </row>
    <row r="293" spans="3:7" customFormat="1">
      <c r="C293" s="152"/>
      <c r="E293" s="292"/>
      <c r="G293" s="26"/>
    </row>
    <row r="294" spans="3:7" customFormat="1">
      <c r="C294" s="152"/>
      <c r="E294" s="292"/>
      <c r="G294" s="26"/>
    </row>
    <row r="295" spans="3:7" customFormat="1">
      <c r="C295" s="152"/>
      <c r="E295" s="292"/>
      <c r="G295" s="26"/>
    </row>
    <row r="296" spans="3:7" customFormat="1">
      <c r="C296" s="152"/>
      <c r="E296" s="292"/>
      <c r="G296" s="26"/>
    </row>
    <row r="297" spans="3:7" customFormat="1">
      <c r="C297" s="152"/>
      <c r="E297" s="292"/>
      <c r="G297" s="26"/>
    </row>
    <row r="298" spans="3:7" customFormat="1">
      <c r="C298" s="152"/>
      <c r="E298" s="292"/>
      <c r="G298" s="26"/>
    </row>
    <row r="299" spans="3:7" customFormat="1">
      <c r="C299" s="152"/>
      <c r="E299" s="292"/>
      <c r="G299" s="26"/>
    </row>
    <row r="300" spans="3:7" customFormat="1">
      <c r="C300" s="152"/>
      <c r="E300" s="292"/>
      <c r="G300" s="26"/>
    </row>
    <row r="301" spans="3:7" customFormat="1">
      <c r="C301" s="152"/>
      <c r="E301" s="292"/>
      <c r="G301" s="26"/>
    </row>
    <row r="302" spans="3:7" customFormat="1">
      <c r="C302" s="152"/>
      <c r="E302" s="292"/>
      <c r="G302" s="26"/>
    </row>
    <row r="303" spans="3:7" customFormat="1">
      <c r="C303" s="152"/>
      <c r="E303" s="292"/>
      <c r="G303" s="26"/>
    </row>
    <row r="304" spans="3:7" customFormat="1">
      <c r="C304" s="152"/>
      <c r="E304" s="292"/>
      <c r="G304" s="26"/>
    </row>
    <row r="305" spans="3:7" customFormat="1">
      <c r="C305" s="152"/>
      <c r="E305" s="292"/>
      <c r="G305" s="26"/>
    </row>
    <row r="306" spans="3:7" customFormat="1">
      <c r="C306" s="152"/>
      <c r="E306" s="292"/>
      <c r="G306" s="26"/>
    </row>
    <row r="307" spans="3:7" customFormat="1">
      <c r="C307" s="152"/>
      <c r="E307" s="292"/>
      <c r="G307" s="26"/>
    </row>
    <row r="308" spans="3:7" customFormat="1">
      <c r="C308" s="152"/>
      <c r="E308" s="292"/>
      <c r="G308" s="26"/>
    </row>
    <row r="309" spans="3:7" customFormat="1">
      <c r="C309" s="152"/>
      <c r="E309" s="292"/>
      <c r="G309" s="26"/>
    </row>
    <row r="310" spans="3:7" customFormat="1">
      <c r="C310" s="152"/>
      <c r="E310" s="292"/>
      <c r="G310" s="26"/>
    </row>
    <row r="311" spans="3:7" customFormat="1">
      <c r="C311" s="152"/>
      <c r="E311" s="292"/>
      <c r="G311" s="26"/>
    </row>
    <row r="312" spans="3:7" customFormat="1">
      <c r="C312" s="152"/>
      <c r="E312" s="292"/>
      <c r="G312" s="26"/>
    </row>
    <row r="313" spans="3:7" customFormat="1">
      <c r="C313" s="152"/>
      <c r="E313" s="292"/>
      <c r="G313" s="26"/>
    </row>
    <row r="314" spans="3:7" customFormat="1">
      <c r="C314" s="152"/>
      <c r="E314" s="292"/>
      <c r="G314" s="26"/>
    </row>
    <row r="315" spans="3:7" customFormat="1">
      <c r="C315" s="152"/>
      <c r="E315" s="292"/>
      <c r="G315" s="26"/>
    </row>
    <row r="316" spans="3:7" customFormat="1">
      <c r="C316" s="152"/>
      <c r="E316" s="292"/>
      <c r="G316" s="26"/>
    </row>
    <row r="317" spans="3:7" customFormat="1">
      <c r="C317" s="152"/>
      <c r="E317" s="292"/>
      <c r="G317" s="26"/>
    </row>
    <row r="318" spans="3:7" customFormat="1">
      <c r="C318" s="152"/>
      <c r="E318" s="292"/>
      <c r="G318" s="26"/>
    </row>
    <row r="319" spans="3:7" customFormat="1">
      <c r="C319" s="152"/>
      <c r="E319" s="292"/>
      <c r="G319" s="26"/>
    </row>
    <row r="320" spans="3:7" customFormat="1">
      <c r="C320" s="152"/>
      <c r="E320" s="292"/>
      <c r="G320" s="26"/>
    </row>
    <row r="321" spans="3:7" customFormat="1">
      <c r="C321" s="152"/>
      <c r="E321" s="292"/>
      <c r="G321" s="26"/>
    </row>
    <row r="322" spans="3:7" customFormat="1">
      <c r="C322" s="152"/>
      <c r="E322" s="292"/>
      <c r="G322" s="26"/>
    </row>
    <row r="323" spans="3:7" customFormat="1">
      <c r="C323" s="152"/>
      <c r="E323" s="292"/>
      <c r="G323" s="26"/>
    </row>
    <row r="324" spans="3:7" customFormat="1">
      <c r="C324" s="152"/>
      <c r="E324" s="292"/>
      <c r="G324" s="26"/>
    </row>
    <row r="325" spans="3:7" customFormat="1">
      <c r="C325" s="152"/>
      <c r="E325" s="292"/>
      <c r="G325" s="26"/>
    </row>
    <row r="326" spans="3:7" customFormat="1">
      <c r="C326" s="152"/>
      <c r="E326" s="292"/>
      <c r="G326" s="26"/>
    </row>
    <row r="327" spans="3:7" customFormat="1">
      <c r="C327" s="152"/>
      <c r="E327" s="292"/>
      <c r="G327" s="26"/>
    </row>
    <row r="328" spans="3:7" customFormat="1">
      <c r="C328" s="152"/>
      <c r="E328" s="292"/>
      <c r="G328" s="26"/>
    </row>
    <row r="329" spans="3:7" customFormat="1">
      <c r="C329" s="152"/>
      <c r="E329" s="292"/>
      <c r="G329" s="26"/>
    </row>
    <row r="330" spans="3:7" customFormat="1">
      <c r="C330" s="152"/>
      <c r="E330" s="292"/>
      <c r="G330" s="26"/>
    </row>
    <row r="331" spans="3:7" customFormat="1">
      <c r="C331" s="152"/>
      <c r="E331" s="292"/>
      <c r="G331" s="26"/>
    </row>
    <row r="332" spans="3:7" customFormat="1">
      <c r="C332" s="152"/>
      <c r="E332" s="292"/>
      <c r="G332" s="26"/>
    </row>
    <row r="333" spans="3:7" customFormat="1">
      <c r="C333" s="152"/>
      <c r="E333" s="292"/>
      <c r="G333" s="26"/>
    </row>
    <row r="334" spans="3:7" customFormat="1">
      <c r="C334" s="152"/>
      <c r="E334" s="292"/>
      <c r="G334" s="26"/>
    </row>
    <row r="335" spans="3:7" customFormat="1">
      <c r="C335" s="152"/>
      <c r="E335" s="292"/>
      <c r="G335" s="26"/>
    </row>
    <row r="336" spans="3:7" customFormat="1">
      <c r="C336" s="152"/>
      <c r="E336" s="292"/>
      <c r="G336" s="26"/>
    </row>
    <row r="337" spans="3:7" customFormat="1">
      <c r="C337" s="152"/>
      <c r="E337" s="292"/>
      <c r="G337" s="26"/>
    </row>
    <row r="338" spans="3:7" customFormat="1">
      <c r="C338" s="152"/>
      <c r="E338" s="292"/>
      <c r="G338" s="26"/>
    </row>
    <row r="339" spans="3:7" customFormat="1">
      <c r="C339" s="152"/>
      <c r="E339" s="292"/>
      <c r="G339" s="26"/>
    </row>
    <row r="340" spans="3:7" customFormat="1">
      <c r="C340" s="152"/>
      <c r="E340" s="292"/>
      <c r="G340" s="26"/>
    </row>
    <row r="341" spans="3:7" customFormat="1">
      <c r="C341" s="152"/>
      <c r="E341" s="292"/>
      <c r="G341" s="26"/>
    </row>
    <row r="342" spans="3:7" customFormat="1">
      <c r="C342" s="152"/>
      <c r="E342" s="292"/>
      <c r="G342" s="26"/>
    </row>
    <row r="343" spans="3:7" customFormat="1">
      <c r="C343" s="152"/>
      <c r="E343" s="292"/>
      <c r="G343" s="26"/>
    </row>
    <row r="344" spans="3:7" customFormat="1">
      <c r="C344" s="152"/>
      <c r="E344" s="292"/>
      <c r="G344" s="26"/>
    </row>
    <row r="345" spans="3:7" customFormat="1">
      <c r="C345" s="152"/>
      <c r="E345" s="292"/>
      <c r="G345" s="26"/>
    </row>
    <row r="346" spans="3:7" customFormat="1">
      <c r="C346" s="152"/>
      <c r="E346" s="292"/>
      <c r="G346" s="26"/>
    </row>
    <row r="347" spans="3:7" customFormat="1">
      <c r="C347" s="152"/>
      <c r="E347" s="292"/>
      <c r="G347" s="26"/>
    </row>
    <row r="348" spans="3:7" customFormat="1">
      <c r="C348" s="152"/>
      <c r="E348" s="292"/>
      <c r="G348" s="26"/>
    </row>
    <row r="349" spans="3:7" customFormat="1">
      <c r="C349" s="152"/>
      <c r="E349" s="292"/>
      <c r="G349" s="26"/>
    </row>
    <row r="350" spans="3:7" customFormat="1">
      <c r="C350" s="152"/>
      <c r="E350" s="292"/>
      <c r="G350" s="26"/>
    </row>
    <row r="351" spans="3:7" customFormat="1">
      <c r="C351" s="152"/>
      <c r="E351" s="292"/>
      <c r="G351" s="26"/>
    </row>
    <row r="352" spans="3:7" customFormat="1">
      <c r="C352" s="152"/>
      <c r="E352" s="292"/>
      <c r="G352" s="26"/>
    </row>
    <row r="353" spans="3:7" customFormat="1">
      <c r="C353" s="152"/>
      <c r="E353" s="292"/>
      <c r="G353" s="26"/>
    </row>
    <row r="354" spans="3:7" customFormat="1">
      <c r="C354" s="152"/>
      <c r="E354" s="292"/>
      <c r="G354" s="26"/>
    </row>
    <row r="355" spans="3:7" customFormat="1">
      <c r="C355" s="152"/>
      <c r="E355" s="292"/>
      <c r="G355" s="26"/>
    </row>
    <row r="356" spans="3:7" customFormat="1">
      <c r="C356" s="152"/>
      <c r="E356" s="292"/>
      <c r="G356" s="26"/>
    </row>
    <row r="357" spans="3:7" customFormat="1">
      <c r="C357" s="152"/>
      <c r="E357" s="292"/>
      <c r="G357" s="26"/>
    </row>
    <row r="358" spans="3:7" customFormat="1">
      <c r="C358" s="152"/>
      <c r="E358" s="292"/>
      <c r="G358" s="26"/>
    </row>
    <row r="359" spans="3:7" customFormat="1">
      <c r="C359" s="152"/>
      <c r="E359" s="292"/>
      <c r="G359" s="26"/>
    </row>
    <row r="360" spans="3:7" customFormat="1">
      <c r="C360" s="152"/>
      <c r="E360" s="292"/>
      <c r="G360" s="26"/>
    </row>
    <row r="361" spans="3:7" customFormat="1">
      <c r="C361" s="152"/>
      <c r="E361" s="292"/>
      <c r="G361" s="26"/>
    </row>
    <row r="362" spans="3:7" customFormat="1">
      <c r="C362" s="152"/>
      <c r="E362" s="292"/>
      <c r="G362" s="26"/>
    </row>
    <row r="363" spans="3:7" customFormat="1">
      <c r="C363" s="152"/>
      <c r="E363" s="292"/>
      <c r="G363" s="26"/>
    </row>
    <row r="364" spans="3:7" customFormat="1">
      <c r="C364" s="152"/>
      <c r="E364" s="292"/>
      <c r="G364" s="26"/>
    </row>
    <row r="365" spans="3:7" customFormat="1">
      <c r="C365" s="152"/>
      <c r="E365" s="292"/>
      <c r="G365" s="26"/>
    </row>
    <row r="366" spans="3:7" customFormat="1">
      <c r="C366" s="152"/>
      <c r="E366" s="292"/>
      <c r="G366" s="26"/>
    </row>
    <row r="367" spans="3:7" customFormat="1">
      <c r="C367" s="152"/>
      <c r="E367" s="292"/>
      <c r="G367" s="26"/>
    </row>
    <row r="368" spans="3:7" customFormat="1">
      <c r="C368" s="152"/>
      <c r="E368" s="292"/>
      <c r="G368" s="26"/>
    </row>
    <row r="369" spans="3:7" customFormat="1">
      <c r="C369" s="152"/>
      <c r="E369" s="292"/>
      <c r="G369" s="26"/>
    </row>
    <row r="370" spans="3:7" customFormat="1">
      <c r="C370" s="152"/>
      <c r="E370" s="292"/>
      <c r="G370" s="26"/>
    </row>
    <row r="371" spans="3:7" customFormat="1">
      <c r="C371" s="152"/>
      <c r="E371" s="292"/>
      <c r="G371" s="26"/>
    </row>
    <row r="372" spans="3:7" customFormat="1">
      <c r="C372" s="152"/>
      <c r="E372" s="292"/>
      <c r="G372" s="26"/>
    </row>
    <row r="373" spans="3:7" customFormat="1">
      <c r="C373" s="152"/>
      <c r="E373" s="292"/>
      <c r="G373" s="26"/>
    </row>
    <row r="374" spans="3:7" customFormat="1">
      <c r="C374" s="152"/>
      <c r="E374" s="292"/>
      <c r="G374" s="26"/>
    </row>
    <row r="375" spans="3:7" customFormat="1">
      <c r="C375" s="152"/>
      <c r="E375" s="292"/>
      <c r="G375" s="26"/>
    </row>
    <row r="376" spans="3:7" customFormat="1">
      <c r="C376" s="152"/>
      <c r="E376" s="292"/>
      <c r="G376" s="26"/>
    </row>
    <row r="377" spans="3:7" customFormat="1">
      <c r="C377" s="152"/>
      <c r="E377" s="292"/>
      <c r="G377" s="26"/>
    </row>
    <row r="378" spans="3:7" customFormat="1">
      <c r="C378" s="152"/>
      <c r="E378" s="292"/>
      <c r="G378" s="26"/>
    </row>
    <row r="379" spans="3:7" customFormat="1">
      <c r="C379" s="152"/>
      <c r="E379" s="292"/>
      <c r="G379" s="26"/>
    </row>
    <row r="380" spans="3:7" customFormat="1">
      <c r="C380" s="152"/>
      <c r="E380" s="292"/>
      <c r="G380" s="26"/>
    </row>
    <row r="381" spans="3:7" customFormat="1">
      <c r="C381" s="152"/>
      <c r="E381" s="292"/>
      <c r="G381" s="26"/>
    </row>
    <row r="382" spans="3:7" customFormat="1">
      <c r="C382" s="152"/>
      <c r="E382" s="292"/>
      <c r="G382" s="26"/>
    </row>
    <row r="383" spans="3:7" customFormat="1">
      <c r="C383" s="152"/>
      <c r="E383" s="292"/>
      <c r="G383" s="26"/>
    </row>
    <row r="384" spans="3:7" customFormat="1">
      <c r="C384" s="152"/>
      <c r="E384" s="292"/>
      <c r="G384" s="26"/>
    </row>
    <row r="385" spans="3:7" customFormat="1">
      <c r="C385" s="152"/>
      <c r="E385" s="292"/>
      <c r="G385" s="26"/>
    </row>
    <row r="386" spans="3:7" customFormat="1">
      <c r="C386" s="152"/>
      <c r="E386" s="292"/>
      <c r="G386" s="26"/>
    </row>
    <row r="387" spans="3:7" customFormat="1">
      <c r="C387" s="152"/>
      <c r="E387" s="292"/>
      <c r="G387" s="26"/>
    </row>
    <row r="388" spans="3:7" customFormat="1">
      <c r="C388" s="152"/>
      <c r="E388" s="292"/>
      <c r="G388" s="26"/>
    </row>
    <row r="389" spans="3:7" customFormat="1">
      <c r="C389" s="152"/>
      <c r="E389" s="292"/>
      <c r="G389" s="26"/>
    </row>
    <row r="390" spans="3:7" customFormat="1">
      <c r="C390" s="152"/>
      <c r="E390" s="292"/>
      <c r="G390" s="26"/>
    </row>
    <row r="391" spans="3:7" customFormat="1">
      <c r="C391" s="152"/>
      <c r="E391" s="292"/>
      <c r="G391" s="26"/>
    </row>
    <row r="392" spans="3:7" customFormat="1">
      <c r="C392" s="152"/>
      <c r="E392" s="292"/>
      <c r="G392" s="26"/>
    </row>
    <row r="393" spans="3:7" customFormat="1">
      <c r="C393" s="152"/>
      <c r="E393" s="292"/>
      <c r="G393" s="26"/>
    </row>
    <row r="394" spans="3:7" customFormat="1">
      <c r="C394" s="152"/>
      <c r="E394" s="292"/>
      <c r="G394" s="26"/>
    </row>
    <row r="395" spans="3:7" customFormat="1">
      <c r="C395" s="152"/>
      <c r="E395" s="292"/>
      <c r="G395" s="26"/>
    </row>
    <row r="396" spans="3:7" customFormat="1">
      <c r="C396" s="152"/>
      <c r="E396" s="292"/>
      <c r="G396" s="26"/>
    </row>
    <row r="397" spans="3:7" customFormat="1">
      <c r="C397" s="152"/>
      <c r="E397" s="292"/>
      <c r="G397" s="26"/>
    </row>
    <row r="398" spans="3:7" customFormat="1">
      <c r="C398" s="152"/>
      <c r="E398" s="292"/>
      <c r="G398" s="26"/>
    </row>
    <row r="399" spans="3:7" customFormat="1">
      <c r="C399" s="152"/>
      <c r="E399" s="292"/>
      <c r="G399" s="26"/>
    </row>
    <row r="400" spans="3:7" customFormat="1">
      <c r="C400" s="152"/>
      <c r="E400" s="292"/>
      <c r="G400" s="26"/>
    </row>
    <row r="401" spans="3:7" customFormat="1">
      <c r="C401" s="152"/>
      <c r="E401" s="292"/>
      <c r="G401" s="26"/>
    </row>
    <row r="402" spans="3:7" customFormat="1">
      <c r="C402" s="152"/>
      <c r="E402" s="292"/>
      <c r="G402" s="26"/>
    </row>
    <row r="403" spans="3:7" customFormat="1">
      <c r="C403" s="152"/>
      <c r="E403" s="292"/>
      <c r="G403" s="26"/>
    </row>
    <row r="404" spans="3:7" customFormat="1">
      <c r="C404" s="152"/>
      <c r="E404" s="292"/>
      <c r="G404" s="26"/>
    </row>
    <row r="405" spans="3:7" customFormat="1">
      <c r="C405" s="152"/>
      <c r="E405" s="292"/>
      <c r="G405" s="26"/>
    </row>
    <row r="406" spans="3:7" customFormat="1">
      <c r="C406" s="152"/>
      <c r="E406" s="292"/>
      <c r="G406" s="26"/>
    </row>
    <row r="407" spans="3:7" customFormat="1">
      <c r="C407" s="152"/>
      <c r="E407" s="292"/>
      <c r="G407" s="26"/>
    </row>
    <row r="408" spans="3:7" customFormat="1">
      <c r="C408" s="152"/>
      <c r="E408" s="292"/>
      <c r="G408" s="26"/>
    </row>
    <row r="409" spans="3:7" customFormat="1">
      <c r="C409" s="152"/>
      <c r="E409" s="292"/>
      <c r="G409" s="26"/>
    </row>
    <row r="410" spans="3:7" customFormat="1">
      <c r="C410" s="152"/>
      <c r="E410" s="292"/>
      <c r="G410" s="26"/>
    </row>
    <row r="411" spans="3:7" customFormat="1">
      <c r="C411" s="152"/>
      <c r="E411" s="292"/>
      <c r="G411" s="26"/>
    </row>
    <row r="412" spans="3:7" customFormat="1">
      <c r="C412" s="152"/>
      <c r="E412" s="292"/>
      <c r="G412" s="26"/>
    </row>
    <row r="413" spans="3:7" customFormat="1">
      <c r="C413" s="152"/>
      <c r="E413" s="292"/>
      <c r="G413" s="26"/>
    </row>
    <row r="414" spans="3:7" customFormat="1">
      <c r="C414" s="152"/>
      <c r="E414" s="292"/>
      <c r="G414" s="26"/>
    </row>
    <row r="415" spans="3:7" customFormat="1">
      <c r="C415" s="152"/>
      <c r="E415" s="292"/>
      <c r="G415" s="26"/>
    </row>
    <row r="416" spans="3:7" customFormat="1">
      <c r="C416" s="152"/>
      <c r="E416" s="292"/>
      <c r="G416" s="26"/>
    </row>
    <row r="417" spans="3:7" customFormat="1">
      <c r="C417" s="152"/>
      <c r="E417" s="292"/>
      <c r="G417" s="26"/>
    </row>
    <row r="418" spans="3:7" customFormat="1">
      <c r="C418" s="152"/>
      <c r="E418" s="292"/>
      <c r="G418" s="26"/>
    </row>
    <row r="419" spans="3:7" customFormat="1">
      <c r="C419" s="152"/>
      <c r="E419" s="292"/>
      <c r="G419" s="26"/>
    </row>
    <row r="420" spans="3:7" customFormat="1">
      <c r="C420" s="152"/>
      <c r="E420" s="292"/>
      <c r="G420" s="26"/>
    </row>
    <row r="421" spans="3:7" customFormat="1">
      <c r="C421" s="152"/>
      <c r="E421" s="292"/>
      <c r="G421" s="26"/>
    </row>
    <row r="422" spans="3:7" customFormat="1">
      <c r="C422" s="152"/>
      <c r="E422" s="292"/>
      <c r="G422" s="26"/>
    </row>
    <row r="423" spans="3:7" customFormat="1">
      <c r="C423" s="152"/>
      <c r="E423" s="292"/>
      <c r="G423" s="26"/>
    </row>
    <row r="424" spans="3:7" customFormat="1">
      <c r="C424" s="152"/>
      <c r="E424" s="292"/>
      <c r="G424" s="26"/>
    </row>
    <row r="425" spans="3:7" customFormat="1">
      <c r="C425" s="152"/>
      <c r="E425" s="292"/>
      <c r="G425" s="26"/>
    </row>
    <row r="426" spans="3:7" customFormat="1">
      <c r="C426" s="152"/>
      <c r="E426" s="292"/>
      <c r="G426" s="26"/>
    </row>
    <row r="427" spans="3:7" customFormat="1">
      <c r="C427" s="152"/>
      <c r="E427" s="292"/>
      <c r="G427" s="26"/>
    </row>
    <row r="428" spans="3:7" customFormat="1">
      <c r="C428" s="152"/>
      <c r="E428" s="292"/>
      <c r="G428" s="26"/>
    </row>
    <row r="429" spans="3:7" customFormat="1">
      <c r="C429" s="152"/>
      <c r="E429" s="292"/>
      <c r="G429" s="26"/>
    </row>
    <row r="430" spans="3:7" customFormat="1">
      <c r="C430" s="152"/>
      <c r="E430" s="292"/>
      <c r="G430" s="26"/>
    </row>
    <row r="431" spans="3:7" customFormat="1">
      <c r="C431" s="152"/>
      <c r="E431" s="292"/>
      <c r="G431" s="26"/>
    </row>
    <row r="432" spans="3:7" customFormat="1">
      <c r="C432" s="152"/>
      <c r="E432" s="292"/>
      <c r="G432" s="26"/>
    </row>
    <row r="433" spans="3:7" customFormat="1">
      <c r="C433" s="152"/>
      <c r="E433" s="292"/>
      <c r="G433" s="26"/>
    </row>
    <row r="434" spans="3:7" customFormat="1">
      <c r="C434" s="152"/>
      <c r="E434" s="292"/>
      <c r="G434" s="26"/>
    </row>
    <row r="435" spans="3:7" customFormat="1">
      <c r="C435" s="152"/>
      <c r="E435" s="292"/>
      <c r="G435" s="26"/>
    </row>
    <row r="436" spans="3:7" customFormat="1">
      <c r="C436" s="152"/>
      <c r="E436" s="292"/>
      <c r="G436" s="26"/>
    </row>
    <row r="437" spans="3:7" customFormat="1">
      <c r="C437" s="152"/>
      <c r="E437" s="292"/>
      <c r="G437" s="26"/>
    </row>
    <row r="438" spans="3:7" customFormat="1">
      <c r="C438" s="152"/>
      <c r="E438" s="292"/>
      <c r="G438" s="26"/>
    </row>
    <row r="439" spans="3:7" customFormat="1">
      <c r="C439" s="152"/>
      <c r="E439" s="292"/>
      <c r="G439" s="26"/>
    </row>
    <row r="440" spans="3:7" customFormat="1">
      <c r="C440" s="152"/>
      <c r="E440" s="292"/>
      <c r="G440" s="26"/>
    </row>
    <row r="441" spans="3:7" customFormat="1">
      <c r="C441" s="152"/>
      <c r="E441" s="292"/>
      <c r="G441" s="26"/>
    </row>
    <row r="442" spans="3:7" customFormat="1">
      <c r="C442" s="152"/>
      <c r="E442" s="292"/>
      <c r="G442" s="26"/>
    </row>
    <row r="443" spans="3:7" customFormat="1">
      <c r="C443" s="152"/>
      <c r="E443" s="292"/>
      <c r="G443" s="26"/>
    </row>
    <row r="444" spans="3:7" customFormat="1">
      <c r="C444" s="152"/>
      <c r="E444" s="292"/>
      <c r="G444" s="26"/>
    </row>
    <row r="445" spans="3:7" customFormat="1">
      <c r="C445" s="152"/>
      <c r="E445" s="292"/>
      <c r="G445" s="26"/>
    </row>
    <row r="446" spans="3:7" customFormat="1">
      <c r="C446" s="152"/>
      <c r="E446" s="292"/>
      <c r="G446" s="26"/>
    </row>
    <row r="447" spans="3:7" customFormat="1">
      <c r="C447" s="152"/>
      <c r="E447" s="292"/>
      <c r="G447" s="26"/>
    </row>
    <row r="448" spans="3:7" customFormat="1">
      <c r="C448" s="152"/>
      <c r="E448" s="292"/>
      <c r="G448" s="26"/>
    </row>
    <row r="449" spans="3:7" customFormat="1">
      <c r="C449" s="152"/>
      <c r="E449" s="292"/>
      <c r="G449" s="26"/>
    </row>
    <row r="450" spans="3:7" customFormat="1">
      <c r="C450" s="152"/>
      <c r="E450" s="292"/>
      <c r="G450" s="26"/>
    </row>
    <row r="451" spans="3:7" customFormat="1">
      <c r="C451" s="152"/>
      <c r="E451" s="292"/>
      <c r="G451" s="26"/>
    </row>
    <row r="452" spans="3:7" customFormat="1">
      <c r="C452" s="152"/>
      <c r="E452" s="292"/>
      <c r="G452" s="26"/>
    </row>
    <row r="453" spans="3:7" customFormat="1">
      <c r="C453" s="152"/>
      <c r="E453" s="292"/>
      <c r="G453" s="26"/>
    </row>
    <row r="454" spans="3:7" customFormat="1">
      <c r="C454" s="152"/>
      <c r="E454" s="292"/>
      <c r="G454" s="26"/>
    </row>
    <row r="455" spans="3:7" customFormat="1">
      <c r="C455" s="152"/>
      <c r="E455" s="292"/>
      <c r="G455" s="26"/>
    </row>
    <row r="456" spans="3:7" customFormat="1">
      <c r="C456" s="152"/>
      <c r="E456" s="292"/>
      <c r="G456" s="26"/>
    </row>
    <row r="457" spans="3:7" customFormat="1">
      <c r="C457" s="152"/>
      <c r="E457" s="292"/>
      <c r="G457" s="26"/>
    </row>
    <row r="458" spans="3:7" customFormat="1">
      <c r="C458" s="152"/>
      <c r="E458" s="292"/>
      <c r="G458" s="26"/>
    </row>
    <row r="459" spans="3:7" customFormat="1">
      <c r="C459" s="152"/>
      <c r="E459" s="292"/>
      <c r="G459" s="26"/>
    </row>
    <row r="460" spans="3:7" customFormat="1">
      <c r="C460" s="152"/>
      <c r="E460" s="292"/>
      <c r="G460" s="26"/>
    </row>
    <row r="461" spans="3:7" customFormat="1">
      <c r="C461" s="152"/>
      <c r="E461" s="292"/>
      <c r="G461" s="26"/>
    </row>
    <row r="462" spans="3:7" customFormat="1">
      <c r="C462" s="152"/>
      <c r="E462" s="292"/>
      <c r="G462" s="26"/>
    </row>
    <row r="463" spans="3:7" customFormat="1">
      <c r="C463" s="152"/>
      <c r="E463" s="292"/>
      <c r="G463" s="26"/>
    </row>
    <row r="464" spans="3:7" customFormat="1">
      <c r="C464" s="152"/>
      <c r="E464" s="292"/>
      <c r="G464" s="26"/>
    </row>
    <row r="465" spans="3:7" customFormat="1">
      <c r="C465" s="152"/>
      <c r="E465" s="292"/>
      <c r="G465" s="26"/>
    </row>
    <row r="466" spans="3:7" customFormat="1">
      <c r="C466" s="152"/>
      <c r="E466" s="292"/>
      <c r="G466" s="26"/>
    </row>
    <row r="467" spans="3:7" customFormat="1">
      <c r="C467" s="152"/>
      <c r="E467" s="292"/>
      <c r="G467" s="26"/>
    </row>
    <row r="468" spans="3:7" customFormat="1">
      <c r="C468" s="152"/>
      <c r="E468" s="292"/>
      <c r="G468" s="26"/>
    </row>
    <row r="469" spans="3:7" customFormat="1">
      <c r="C469" s="152"/>
      <c r="E469" s="292"/>
      <c r="G469" s="26"/>
    </row>
    <row r="470" spans="3:7" customFormat="1">
      <c r="C470" s="152"/>
      <c r="E470" s="292"/>
      <c r="G470" s="26"/>
    </row>
    <row r="471" spans="3:7" customFormat="1">
      <c r="C471" s="152"/>
      <c r="E471" s="292"/>
      <c r="G471" s="26"/>
    </row>
    <row r="472" spans="3:7" customFormat="1">
      <c r="C472" s="152"/>
      <c r="E472" s="292"/>
      <c r="G472" s="26"/>
    </row>
    <row r="473" spans="3:7" customFormat="1">
      <c r="C473" s="152"/>
      <c r="E473" s="292"/>
      <c r="G473" s="26"/>
    </row>
    <row r="474" spans="3:7" customFormat="1">
      <c r="C474" s="152"/>
      <c r="E474" s="292"/>
      <c r="G474" s="26"/>
    </row>
    <row r="475" spans="3:7" customFormat="1">
      <c r="C475" s="152"/>
      <c r="E475" s="292"/>
      <c r="G475" s="26"/>
    </row>
    <row r="476" spans="3:7" customFormat="1">
      <c r="C476" s="152"/>
      <c r="E476" s="292"/>
      <c r="G476" s="26"/>
    </row>
    <row r="477" spans="3:7" customFormat="1">
      <c r="C477" s="152"/>
      <c r="E477" s="292"/>
      <c r="G477" s="26"/>
    </row>
    <row r="478" spans="3:7" customFormat="1">
      <c r="C478" s="152"/>
      <c r="E478" s="292"/>
      <c r="G478" s="26"/>
    </row>
    <row r="479" spans="3:7" customFormat="1">
      <c r="C479" s="152"/>
      <c r="E479" s="292"/>
      <c r="G479" s="26"/>
    </row>
    <row r="480" spans="3:7" customFormat="1">
      <c r="C480" s="152"/>
      <c r="E480" s="292"/>
      <c r="G480" s="26"/>
    </row>
    <row r="481" spans="3:7" customFormat="1">
      <c r="C481" s="152"/>
      <c r="E481" s="292"/>
      <c r="G481" s="26"/>
    </row>
    <row r="482" spans="3:7" customFormat="1">
      <c r="C482" s="152"/>
      <c r="E482" s="292"/>
      <c r="G482" s="26"/>
    </row>
    <row r="483" spans="3:7" customFormat="1">
      <c r="C483" s="152"/>
      <c r="E483" s="292"/>
      <c r="G483" s="26"/>
    </row>
    <row r="484" spans="3:7" customFormat="1">
      <c r="C484" s="152"/>
      <c r="E484" s="292"/>
      <c r="G484" s="26"/>
    </row>
    <row r="485" spans="3:7" customFormat="1">
      <c r="C485" s="152"/>
      <c r="E485" s="292"/>
      <c r="G485" s="26"/>
    </row>
    <row r="486" spans="3:7" customFormat="1">
      <c r="C486" s="152"/>
      <c r="E486" s="292"/>
      <c r="G486" s="26"/>
    </row>
    <row r="487" spans="3:7" customFormat="1">
      <c r="C487" s="152"/>
      <c r="E487" s="292"/>
      <c r="G487" s="26"/>
    </row>
    <row r="488" spans="3:7" customFormat="1">
      <c r="C488" s="152"/>
      <c r="E488" s="292"/>
      <c r="G488" s="26"/>
    </row>
    <row r="489" spans="3:7" customFormat="1">
      <c r="C489" s="152"/>
      <c r="E489" s="292"/>
      <c r="G489" s="26"/>
    </row>
    <row r="490" spans="3:7" customFormat="1">
      <c r="C490" s="152"/>
      <c r="E490" s="292"/>
      <c r="G490" s="26"/>
    </row>
    <row r="491" spans="3:7" customFormat="1">
      <c r="C491" s="152"/>
      <c r="E491" s="292"/>
      <c r="G491" s="26"/>
    </row>
    <row r="492" spans="3:7" customFormat="1">
      <c r="C492" s="152"/>
      <c r="E492" s="292"/>
      <c r="G492" s="26"/>
    </row>
    <row r="493" spans="3:7" customFormat="1">
      <c r="C493" s="152"/>
      <c r="E493" s="292"/>
      <c r="G493" s="26"/>
    </row>
    <row r="494" spans="3:7" customFormat="1">
      <c r="C494" s="152"/>
      <c r="E494" s="292"/>
      <c r="G494" s="26"/>
    </row>
    <row r="495" spans="3:7" customFormat="1">
      <c r="C495" s="152"/>
      <c r="E495" s="292"/>
      <c r="G495" s="26"/>
    </row>
    <row r="496" spans="3:7" customFormat="1">
      <c r="C496" s="152"/>
      <c r="E496" s="292"/>
      <c r="G496" s="26"/>
    </row>
    <row r="497" spans="3:7" customFormat="1">
      <c r="C497" s="152"/>
      <c r="E497" s="292"/>
      <c r="G497" s="26"/>
    </row>
    <row r="498" spans="3:7" customFormat="1">
      <c r="C498" s="152"/>
      <c r="E498" s="292"/>
      <c r="G498" s="26"/>
    </row>
    <row r="499" spans="3:7" customFormat="1">
      <c r="C499" s="152"/>
      <c r="E499" s="292"/>
      <c r="G499" s="26"/>
    </row>
    <row r="500" spans="3:7" customFormat="1">
      <c r="C500" s="152"/>
      <c r="E500" s="292"/>
      <c r="G500" s="26"/>
    </row>
    <row r="501" spans="3:7" customFormat="1">
      <c r="C501" s="152"/>
      <c r="E501" s="292"/>
      <c r="G501" s="26"/>
    </row>
    <row r="502" spans="3:7" customFormat="1">
      <c r="C502" s="152"/>
      <c r="E502" s="292"/>
      <c r="G502" s="26"/>
    </row>
    <row r="503" spans="3:7" customFormat="1">
      <c r="C503" s="152"/>
      <c r="E503" s="292"/>
      <c r="G503" s="26"/>
    </row>
    <row r="504" spans="3:7" customFormat="1">
      <c r="C504" s="152"/>
      <c r="E504" s="292"/>
      <c r="G504" s="26"/>
    </row>
    <row r="505" spans="3:7" customFormat="1">
      <c r="C505" s="152"/>
      <c r="E505" s="292"/>
      <c r="G505" s="26"/>
    </row>
    <row r="506" spans="3:7" customFormat="1">
      <c r="C506" s="152"/>
      <c r="E506" s="292"/>
      <c r="G506" s="26"/>
    </row>
    <row r="507" spans="3:7" customFormat="1">
      <c r="C507" s="152"/>
      <c r="E507" s="292"/>
      <c r="G507" s="26"/>
    </row>
    <row r="508" spans="3:7" customFormat="1">
      <c r="C508" s="152"/>
      <c r="E508" s="292"/>
      <c r="G508" s="26"/>
    </row>
    <row r="509" spans="3:7" customFormat="1">
      <c r="C509" s="152"/>
      <c r="E509" s="292"/>
      <c r="G509" s="26"/>
    </row>
    <row r="510" spans="3:7" customFormat="1">
      <c r="C510" s="152"/>
      <c r="E510" s="292"/>
      <c r="G510" s="26"/>
    </row>
    <row r="511" spans="3:7" customFormat="1">
      <c r="C511" s="152"/>
      <c r="E511" s="292"/>
      <c r="G511" s="26"/>
    </row>
    <row r="512" spans="3:7" customFormat="1">
      <c r="C512" s="152"/>
      <c r="E512" s="292"/>
      <c r="G512" s="26"/>
    </row>
    <row r="513" spans="3:7" customFormat="1">
      <c r="C513" s="152"/>
      <c r="E513" s="292"/>
      <c r="G513" s="26"/>
    </row>
    <row r="514" spans="3:7" customFormat="1">
      <c r="C514" s="152"/>
      <c r="E514" s="292"/>
      <c r="G514" s="26"/>
    </row>
    <row r="515" spans="3:7" customFormat="1">
      <c r="C515" s="152"/>
      <c r="E515" s="292"/>
      <c r="G515" s="26"/>
    </row>
    <row r="516" spans="3:7" customFormat="1">
      <c r="C516" s="152"/>
      <c r="E516" s="292"/>
      <c r="G516" s="26"/>
    </row>
    <row r="517" spans="3:7" customFormat="1">
      <c r="C517" s="152"/>
      <c r="E517" s="292"/>
      <c r="G517" s="26"/>
    </row>
    <row r="518" spans="3:7" customFormat="1">
      <c r="C518" s="152"/>
      <c r="E518" s="292"/>
      <c r="G518" s="26"/>
    </row>
    <row r="519" spans="3:7" customFormat="1">
      <c r="C519" s="152"/>
      <c r="E519" s="292"/>
      <c r="G519" s="26"/>
    </row>
    <row r="520" spans="3:7" customFormat="1">
      <c r="C520" s="152"/>
      <c r="E520" s="292"/>
      <c r="G520" s="26"/>
    </row>
    <row r="521" spans="3:7" customFormat="1">
      <c r="C521" s="152"/>
      <c r="E521" s="292"/>
      <c r="G521" s="26"/>
    </row>
    <row r="522" spans="3:7" customFormat="1">
      <c r="C522" s="152"/>
      <c r="E522" s="292"/>
      <c r="G522" s="26"/>
    </row>
    <row r="523" spans="3:7" customFormat="1">
      <c r="C523" s="152"/>
      <c r="E523" s="292"/>
      <c r="G523" s="26"/>
    </row>
    <row r="524" spans="3:7" customFormat="1">
      <c r="C524" s="152"/>
      <c r="E524" s="292"/>
      <c r="G524" s="26"/>
    </row>
    <row r="525" spans="3:7" customFormat="1">
      <c r="C525" s="152"/>
      <c r="E525" s="292"/>
      <c r="G525" s="26"/>
    </row>
    <row r="526" spans="3:7" customFormat="1">
      <c r="C526" s="152"/>
      <c r="E526" s="292"/>
      <c r="G526" s="26"/>
    </row>
    <row r="527" spans="3:7" customFormat="1">
      <c r="C527" s="152"/>
      <c r="E527" s="292"/>
      <c r="G527" s="26"/>
    </row>
    <row r="528" spans="3:7" customFormat="1">
      <c r="C528" s="152"/>
      <c r="E528" s="292"/>
      <c r="G528" s="26"/>
    </row>
    <row r="529" spans="3:7" customFormat="1">
      <c r="C529" s="152"/>
      <c r="E529" s="292"/>
      <c r="G529" s="26"/>
    </row>
    <row r="530" spans="3:7" customFormat="1">
      <c r="C530" s="152"/>
      <c r="E530" s="292"/>
      <c r="G530" s="26"/>
    </row>
    <row r="531" spans="3:7" customFormat="1">
      <c r="C531" s="152"/>
      <c r="E531" s="292"/>
      <c r="G531" s="26"/>
    </row>
    <row r="532" spans="3:7" customFormat="1">
      <c r="C532" s="152"/>
      <c r="E532" s="292"/>
      <c r="G532" s="26"/>
    </row>
    <row r="533" spans="3:7" customFormat="1">
      <c r="C533" s="152"/>
      <c r="E533" s="292"/>
      <c r="G533" s="26"/>
    </row>
    <row r="534" spans="3:7" customFormat="1">
      <c r="C534" s="152"/>
      <c r="E534" s="292"/>
      <c r="G534" s="26"/>
    </row>
    <row r="535" spans="3:7" customFormat="1">
      <c r="C535" s="152"/>
      <c r="E535" s="292"/>
      <c r="G535" s="26"/>
    </row>
    <row r="536" spans="3:7" customFormat="1">
      <c r="C536" s="152"/>
      <c r="E536" s="292"/>
      <c r="G536" s="26"/>
    </row>
    <row r="537" spans="3:7" customFormat="1">
      <c r="C537" s="152"/>
      <c r="E537" s="292"/>
      <c r="G537" s="26"/>
    </row>
    <row r="538" spans="3:7" customFormat="1">
      <c r="C538" s="152"/>
      <c r="E538" s="292"/>
      <c r="G538" s="26"/>
    </row>
    <row r="539" spans="3:7" customFormat="1">
      <c r="C539" s="152"/>
      <c r="E539" s="292"/>
      <c r="G539" s="26"/>
    </row>
    <row r="540" spans="3:7" customFormat="1">
      <c r="C540" s="152"/>
      <c r="E540" s="292"/>
      <c r="G540" s="26"/>
    </row>
    <row r="541" spans="3:7" customFormat="1">
      <c r="C541" s="152"/>
      <c r="E541" s="292"/>
      <c r="G541" s="26"/>
    </row>
    <row r="542" spans="3:7" customFormat="1">
      <c r="C542" s="152"/>
      <c r="E542" s="292"/>
      <c r="G542" s="26"/>
    </row>
    <row r="543" spans="3:7" customFormat="1">
      <c r="C543" s="152"/>
      <c r="E543" s="292"/>
      <c r="G543" s="26"/>
    </row>
    <row r="544" spans="3:7" customFormat="1">
      <c r="C544" s="152"/>
      <c r="E544" s="292"/>
      <c r="G544" s="26"/>
    </row>
    <row r="545" spans="3:7" customFormat="1">
      <c r="C545" s="152"/>
      <c r="E545" s="292"/>
      <c r="G545" s="26"/>
    </row>
    <row r="546" spans="3:7" customFormat="1">
      <c r="C546" s="152"/>
      <c r="E546" s="292"/>
      <c r="G546" s="26"/>
    </row>
    <row r="547" spans="3:7" customFormat="1">
      <c r="C547" s="152"/>
      <c r="E547" s="292"/>
      <c r="G547" s="26"/>
    </row>
    <row r="548" spans="3:7" customFormat="1">
      <c r="C548" s="152"/>
      <c r="E548" s="292"/>
      <c r="G548" s="26"/>
    </row>
    <row r="549" spans="3:7" customFormat="1">
      <c r="C549" s="152"/>
      <c r="E549" s="292"/>
      <c r="G549" s="26"/>
    </row>
    <row r="550" spans="3:7" customFormat="1">
      <c r="C550" s="152"/>
      <c r="E550" s="292"/>
      <c r="G550" s="26"/>
    </row>
    <row r="551" spans="3:7" customFormat="1">
      <c r="C551" s="152"/>
      <c r="E551" s="292"/>
      <c r="G551" s="26"/>
    </row>
    <row r="552" spans="3:7" customFormat="1">
      <c r="C552" s="152"/>
      <c r="E552" s="292"/>
      <c r="G552" s="26"/>
    </row>
    <row r="553" spans="3:7" customFormat="1">
      <c r="C553" s="152"/>
      <c r="E553" s="292"/>
      <c r="G553" s="26"/>
    </row>
    <row r="554" spans="3:7" customFormat="1">
      <c r="C554" s="152"/>
      <c r="E554" s="292"/>
      <c r="G554" s="26"/>
    </row>
    <row r="555" spans="3:7" customFormat="1">
      <c r="C555" s="152"/>
      <c r="E555" s="292"/>
      <c r="G555" s="26"/>
    </row>
    <row r="556" spans="3:7" customFormat="1">
      <c r="C556" s="152"/>
      <c r="E556" s="292"/>
      <c r="G556" s="26"/>
    </row>
    <row r="557" spans="3:7" customFormat="1">
      <c r="C557" s="152"/>
      <c r="E557" s="292"/>
      <c r="G557" s="26"/>
    </row>
    <row r="558" spans="3:7" customFormat="1">
      <c r="C558" s="152"/>
      <c r="E558" s="292"/>
      <c r="G558" s="26"/>
    </row>
    <row r="559" spans="3:7" customFormat="1">
      <c r="C559" s="152"/>
      <c r="E559" s="292"/>
      <c r="G559" s="26"/>
    </row>
    <row r="560" spans="3:7" customFormat="1">
      <c r="C560" s="152"/>
      <c r="E560" s="292"/>
      <c r="G560" s="26"/>
    </row>
    <row r="561" spans="3:7" customFormat="1">
      <c r="C561" s="152"/>
      <c r="E561" s="292"/>
      <c r="G561" s="26"/>
    </row>
    <row r="562" spans="3:7" customFormat="1">
      <c r="C562" s="152"/>
      <c r="E562" s="292"/>
      <c r="G562" s="26"/>
    </row>
    <row r="563" spans="3:7" customFormat="1">
      <c r="C563" s="152"/>
      <c r="E563" s="292"/>
      <c r="G563" s="26"/>
    </row>
    <row r="564" spans="3:7" customFormat="1">
      <c r="C564" s="152"/>
      <c r="E564" s="292"/>
      <c r="G564" s="26"/>
    </row>
    <row r="565" spans="3:7" customFormat="1">
      <c r="C565" s="152"/>
      <c r="E565" s="292"/>
      <c r="G565" s="26"/>
    </row>
    <row r="566" spans="3:7" customFormat="1">
      <c r="C566" s="152"/>
      <c r="E566" s="292"/>
      <c r="G566" s="26"/>
    </row>
    <row r="567" spans="3:7" customFormat="1">
      <c r="C567" s="152"/>
      <c r="E567" s="292"/>
      <c r="G567" s="26"/>
    </row>
    <row r="568" spans="3:7" customFormat="1">
      <c r="C568" s="152"/>
      <c r="E568" s="292"/>
      <c r="G568" s="26"/>
    </row>
    <row r="569" spans="3:7" customFormat="1">
      <c r="C569" s="152"/>
      <c r="E569" s="292"/>
      <c r="G569" s="26"/>
    </row>
    <row r="570" spans="3:7" customFormat="1">
      <c r="C570" s="152"/>
      <c r="E570" s="292"/>
      <c r="G570" s="26"/>
    </row>
    <row r="571" spans="3:7" customFormat="1">
      <c r="C571" s="152"/>
      <c r="E571" s="292"/>
      <c r="G571" s="26"/>
    </row>
    <row r="572" spans="3:7" customFormat="1">
      <c r="C572" s="152"/>
      <c r="E572" s="292"/>
      <c r="G572" s="26"/>
    </row>
    <row r="573" spans="3:7" customFormat="1">
      <c r="C573" s="152"/>
      <c r="E573" s="292"/>
      <c r="G573" s="26"/>
    </row>
    <row r="574" spans="3:7" customFormat="1">
      <c r="C574" s="152"/>
      <c r="E574" s="292"/>
      <c r="G574" s="26"/>
    </row>
    <row r="575" spans="3:7" customFormat="1">
      <c r="C575" s="152"/>
      <c r="E575" s="292"/>
      <c r="G575" s="26"/>
    </row>
    <row r="576" spans="3:7" customFormat="1">
      <c r="C576" s="152"/>
      <c r="E576" s="292"/>
      <c r="G576" s="26"/>
    </row>
    <row r="577" spans="3:7" customFormat="1">
      <c r="C577" s="152"/>
      <c r="E577" s="292"/>
      <c r="G577" s="26"/>
    </row>
    <row r="578" spans="3:7" customFormat="1">
      <c r="C578" s="152"/>
      <c r="E578" s="292"/>
      <c r="G578" s="26"/>
    </row>
    <row r="579" spans="3:7" customFormat="1">
      <c r="C579" s="152"/>
      <c r="E579" s="292"/>
      <c r="G579" s="26"/>
    </row>
    <row r="580" spans="3:7" customFormat="1">
      <c r="C580" s="152"/>
      <c r="E580" s="292"/>
      <c r="G580" s="26"/>
    </row>
    <row r="581" spans="3:7" customFormat="1">
      <c r="C581" s="152"/>
      <c r="E581" s="292"/>
      <c r="G581" s="26"/>
    </row>
    <row r="582" spans="3:7" customFormat="1">
      <c r="C582" s="152"/>
      <c r="E582" s="292"/>
      <c r="G582" s="26"/>
    </row>
    <row r="583" spans="3:7" customFormat="1">
      <c r="C583" s="152"/>
      <c r="E583" s="292"/>
      <c r="G583" s="26"/>
    </row>
    <row r="584" spans="3:7" customFormat="1">
      <c r="C584" s="152"/>
      <c r="E584" s="292"/>
      <c r="G584" s="26"/>
    </row>
    <row r="585" spans="3:7" customFormat="1">
      <c r="C585" s="152"/>
      <c r="E585" s="292"/>
      <c r="G585" s="26"/>
    </row>
    <row r="586" spans="3:7" customFormat="1">
      <c r="C586" s="152"/>
      <c r="E586" s="292"/>
      <c r="G586" s="26"/>
    </row>
    <row r="587" spans="3:7" customFormat="1">
      <c r="C587" s="152"/>
      <c r="E587" s="292"/>
      <c r="G587" s="26"/>
    </row>
    <row r="588" spans="3:7" customFormat="1">
      <c r="C588" s="152"/>
      <c r="E588" s="292"/>
      <c r="G588" s="26"/>
    </row>
    <row r="589" spans="3:7" customFormat="1">
      <c r="C589" s="152"/>
      <c r="E589" s="292"/>
      <c r="G589" s="26"/>
    </row>
    <row r="590" spans="3:7" customFormat="1">
      <c r="C590" s="152"/>
      <c r="E590" s="292"/>
      <c r="G590" s="26"/>
    </row>
    <row r="591" spans="3:7" customFormat="1">
      <c r="C591" s="152"/>
      <c r="E591" s="292"/>
      <c r="G591" s="26"/>
    </row>
    <row r="592" spans="3:7" customFormat="1">
      <c r="C592" s="152"/>
      <c r="E592" s="292"/>
      <c r="G592" s="26"/>
    </row>
    <row r="593" spans="3:7" customFormat="1">
      <c r="C593" s="152"/>
      <c r="E593" s="292"/>
      <c r="G593" s="26"/>
    </row>
    <row r="594" spans="3:7" customFormat="1">
      <c r="C594" s="152"/>
      <c r="E594" s="292"/>
      <c r="G594" s="26"/>
    </row>
    <row r="595" spans="3:7" customFormat="1">
      <c r="C595" s="152"/>
      <c r="E595" s="292"/>
      <c r="G595" s="26"/>
    </row>
    <row r="596" spans="3:7" customFormat="1">
      <c r="C596" s="152"/>
      <c r="E596" s="292"/>
      <c r="G596" s="26"/>
    </row>
    <row r="597" spans="3:7" customFormat="1">
      <c r="C597" s="152"/>
      <c r="E597" s="292"/>
      <c r="G597" s="26"/>
    </row>
    <row r="598" spans="3:7" customFormat="1">
      <c r="C598" s="152"/>
      <c r="E598" s="292"/>
      <c r="G598" s="26"/>
    </row>
    <row r="599" spans="3:7" customFormat="1">
      <c r="C599" s="152"/>
      <c r="E599" s="292"/>
      <c r="G599" s="26"/>
    </row>
    <row r="600" spans="3:7" customFormat="1">
      <c r="C600" s="152"/>
      <c r="E600" s="292"/>
      <c r="G600" s="26"/>
    </row>
    <row r="601" spans="3:7" customFormat="1">
      <c r="C601" s="152"/>
      <c r="E601" s="292"/>
      <c r="G601" s="26"/>
    </row>
    <row r="602" spans="3:7" customFormat="1">
      <c r="C602" s="152"/>
      <c r="E602" s="292"/>
      <c r="G602" s="26"/>
    </row>
    <row r="603" spans="3:7" customFormat="1">
      <c r="C603" s="152"/>
      <c r="E603" s="292"/>
      <c r="G603" s="26"/>
    </row>
    <row r="604" spans="3:7" customFormat="1">
      <c r="C604" s="152"/>
      <c r="E604" s="292"/>
      <c r="G604" s="26"/>
    </row>
    <row r="605" spans="3:7" customFormat="1">
      <c r="C605" s="152"/>
      <c r="E605" s="292"/>
      <c r="G605" s="26"/>
    </row>
    <row r="606" spans="3:7" customFormat="1">
      <c r="C606" s="152"/>
      <c r="E606" s="292"/>
      <c r="G606" s="26"/>
    </row>
    <row r="607" spans="3:7" customFormat="1">
      <c r="C607" s="152"/>
      <c r="E607" s="292"/>
      <c r="G607" s="26"/>
    </row>
    <row r="608" spans="3:7" customFormat="1">
      <c r="C608" s="152"/>
      <c r="E608" s="292"/>
      <c r="G608" s="26"/>
    </row>
    <row r="609" spans="3:7" customFormat="1">
      <c r="C609" s="152"/>
      <c r="E609" s="292"/>
      <c r="G609" s="26"/>
    </row>
    <row r="610" spans="3:7" customFormat="1">
      <c r="C610" s="152"/>
      <c r="E610" s="292"/>
      <c r="G610" s="26"/>
    </row>
    <row r="611" spans="3:7" customFormat="1">
      <c r="C611" s="152"/>
      <c r="E611" s="292"/>
      <c r="G611" s="26"/>
    </row>
    <row r="612" spans="3:7" customFormat="1">
      <c r="C612" s="152"/>
      <c r="E612" s="292"/>
      <c r="G612" s="26"/>
    </row>
    <row r="613" spans="3:7" customFormat="1">
      <c r="C613" s="152"/>
      <c r="E613" s="292"/>
      <c r="G613" s="26"/>
    </row>
    <row r="614" spans="3:7" customFormat="1">
      <c r="C614" s="152"/>
      <c r="E614" s="292"/>
      <c r="G614" s="26"/>
    </row>
    <row r="615" spans="3:7" customFormat="1">
      <c r="C615" s="152"/>
      <c r="E615" s="292"/>
      <c r="G615" s="26"/>
    </row>
    <row r="616" spans="3:7" customFormat="1">
      <c r="C616" s="152"/>
      <c r="E616" s="292"/>
      <c r="G616" s="26"/>
    </row>
    <row r="617" spans="3:7" customFormat="1">
      <c r="C617" s="152"/>
      <c r="E617" s="292"/>
      <c r="G617" s="26"/>
    </row>
    <row r="618" spans="3:7" customFormat="1">
      <c r="C618" s="152"/>
      <c r="E618" s="292"/>
      <c r="G618" s="26"/>
    </row>
    <row r="619" spans="3:7" customFormat="1">
      <c r="C619" s="152"/>
      <c r="E619" s="292"/>
      <c r="G619" s="26"/>
    </row>
    <row r="620" spans="3:7" customFormat="1">
      <c r="C620" s="152"/>
      <c r="E620" s="292"/>
      <c r="G620" s="26"/>
    </row>
    <row r="621" spans="3:7" customFormat="1">
      <c r="C621" s="152"/>
      <c r="E621" s="292"/>
      <c r="G621" s="26"/>
    </row>
    <row r="622" spans="3:7" customFormat="1">
      <c r="C622" s="152"/>
      <c r="E622" s="292"/>
      <c r="G622" s="26"/>
    </row>
    <row r="623" spans="3:7" customFormat="1">
      <c r="C623" s="152"/>
      <c r="E623" s="292"/>
      <c r="G623" s="26"/>
    </row>
    <row r="624" spans="3:7" customFormat="1">
      <c r="C624" s="152"/>
      <c r="E624" s="292"/>
      <c r="G624" s="26"/>
    </row>
    <row r="625" spans="3:7" customFormat="1">
      <c r="C625" s="152"/>
      <c r="E625" s="292"/>
      <c r="G625" s="26"/>
    </row>
    <row r="626" spans="3:7" customFormat="1">
      <c r="C626" s="152"/>
      <c r="E626" s="292"/>
      <c r="G626" s="26"/>
    </row>
    <row r="627" spans="3:7" customFormat="1">
      <c r="C627" s="152"/>
      <c r="E627" s="292"/>
      <c r="G627" s="26"/>
    </row>
    <row r="628" spans="3:7" customFormat="1">
      <c r="C628" s="152"/>
      <c r="E628" s="292"/>
      <c r="G628" s="26"/>
    </row>
    <row r="629" spans="3:7" customFormat="1">
      <c r="C629" s="152"/>
      <c r="E629" s="292"/>
      <c r="G629" s="26"/>
    </row>
    <row r="630" spans="3:7" customFormat="1">
      <c r="C630" s="152"/>
      <c r="E630" s="292"/>
      <c r="G630" s="26"/>
    </row>
    <row r="631" spans="3:7" customFormat="1">
      <c r="C631" s="152"/>
      <c r="E631" s="292"/>
      <c r="G631" s="26"/>
    </row>
    <row r="632" spans="3:7" customFormat="1">
      <c r="C632" s="152"/>
      <c r="E632" s="292"/>
      <c r="G632" s="26"/>
    </row>
    <row r="633" spans="3:7" customFormat="1">
      <c r="C633" s="152"/>
      <c r="E633" s="292"/>
      <c r="G633" s="26"/>
    </row>
    <row r="634" spans="3:7" customFormat="1">
      <c r="C634" s="152"/>
      <c r="E634" s="292"/>
      <c r="G634" s="26"/>
    </row>
    <row r="635" spans="3:7" customFormat="1">
      <c r="C635" s="152"/>
      <c r="E635" s="292"/>
      <c r="G635" s="26"/>
    </row>
    <row r="636" spans="3:7" customFormat="1">
      <c r="C636" s="152"/>
      <c r="E636" s="292"/>
      <c r="G636" s="26"/>
    </row>
    <row r="637" spans="3:7" customFormat="1">
      <c r="C637" s="152"/>
      <c r="E637" s="292"/>
      <c r="G637" s="26"/>
    </row>
    <row r="638" spans="3:7" customFormat="1">
      <c r="C638" s="152"/>
      <c r="E638" s="292"/>
      <c r="G638" s="26"/>
    </row>
    <row r="639" spans="3:7" customFormat="1">
      <c r="C639" s="152"/>
      <c r="E639" s="292"/>
      <c r="G639" s="26"/>
    </row>
    <row r="640" spans="3:7" customFormat="1">
      <c r="C640" s="152"/>
      <c r="E640" s="292"/>
      <c r="G640" s="26"/>
    </row>
    <row r="641" spans="3:7" customFormat="1">
      <c r="C641" s="152"/>
      <c r="E641" s="292"/>
      <c r="G641" s="26"/>
    </row>
    <row r="642" spans="3:7" customFormat="1">
      <c r="C642" s="152"/>
      <c r="E642" s="292"/>
      <c r="G642" s="26"/>
    </row>
    <row r="643" spans="3:7" customFormat="1">
      <c r="C643" s="152"/>
      <c r="E643" s="292"/>
      <c r="G643" s="26"/>
    </row>
    <row r="644" spans="3:7" customFormat="1">
      <c r="C644" s="152"/>
      <c r="E644" s="292"/>
      <c r="G644" s="26"/>
    </row>
    <row r="645" spans="3:7" customFormat="1">
      <c r="C645" s="152"/>
      <c r="E645" s="292"/>
      <c r="G645" s="26"/>
    </row>
    <row r="646" spans="3:7" customFormat="1">
      <c r="C646" s="152"/>
      <c r="E646" s="292"/>
      <c r="G646" s="26"/>
    </row>
    <row r="647" spans="3:7" customFormat="1">
      <c r="C647" s="152"/>
      <c r="E647" s="292"/>
      <c r="G647" s="26"/>
    </row>
    <row r="648" spans="3:7" customFormat="1">
      <c r="C648" s="152"/>
      <c r="E648" s="292"/>
      <c r="G648" s="26"/>
    </row>
    <row r="649" spans="3:7" customFormat="1">
      <c r="C649" s="152"/>
      <c r="E649" s="292"/>
      <c r="G649" s="26"/>
    </row>
    <row r="650" spans="3:7" customFormat="1">
      <c r="C650" s="152"/>
      <c r="E650" s="292"/>
      <c r="G650" s="26"/>
    </row>
    <row r="651" spans="3:7" customFormat="1">
      <c r="C651" s="152"/>
      <c r="E651" s="292"/>
      <c r="G651" s="26"/>
    </row>
    <row r="652" spans="3:7" customFormat="1">
      <c r="C652" s="152"/>
      <c r="E652" s="292"/>
      <c r="G652" s="26"/>
    </row>
    <row r="653" spans="3:7" customFormat="1">
      <c r="C653" s="152"/>
      <c r="E653" s="292"/>
      <c r="G653" s="26"/>
    </row>
    <row r="654" spans="3:7" customFormat="1">
      <c r="C654" s="152"/>
      <c r="E654" s="292"/>
      <c r="G654" s="26"/>
    </row>
    <row r="655" spans="3:7" customFormat="1">
      <c r="C655" s="152"/>
      <c r="E655" s="292"/>
      <c r="G655" s="26"/>
    </row>
    <row r="656" spans="3:7" customFormat="1">
      <c r="C656" s="152"/>
      <c r="E656" s="292"/>
      <c r="G656" s="26"/>
    </row>
    <row r="657" spans="3:7" customFormat="1">
      <c r="C657" s="152"/>
      <c r="E657" s="292"/>
      <c r="G657" s="26"/>
    </row>
    <row r="658" spans="3:7" customFormat="1">
      <c r="C658" s="152"/>
      <c r="E658" s="292"/>
      <c r="G658" s="26"/>
    </row>
    <row r="659" spans="3:7" customFormat="1">
      <c r="C659" s="152"/>
      <c r="E659" s="292"/>
      <c r="G659" s="26"/>
    </row>
    <row r="660" spans="3:7" customFormat="1">
      <c r="C660" s="152"/>
      <c r="E660" s="292"/>
      <c r="G660" s="26"/>
    </row>
    <row r="661" spans="3:7" customFormat="1">
      <c r="C661" s="152"/>
      <c r="E661" s="292"/>
      <c r="G661" s="26"/>
    </row>
    <row r="662" spans="3:7" customFormat="1">
      <c r="C662" s="152"/>
      <c r="E662" s="292"/>
      <c r="G662" s="26"/>
    </row>
    <row r="663" spans="3:7" customFormat="1">
      <c r="C663" s="152"/>
      <c r="E663" s="292"/>
      <c r="G663" s="26"/>
    </row>
    <row r="664" spans="3:7" customFormat="1">
      <c r="C664" s="152"/>
      <c r="E664" s="292"/>
      <c r="G664" s="26"/>
    </row>
    <row r="665" spans="3:7" customFormat="1">
      <c r="C665" s="152"/>
      <c r="E665" s="292"/>
      <c r="G665" s="26"/>
    </row>
    <row r="666" spans="3:7" customFormat="1">
      <c r="C666" s="152"/>
      <c r="E666" s="292"/>
      <c r="G666" s="26"/>
    </row>
    <row r="667" spans="3:7" customFormat="1">
      <c r="C667" s="152"/>
      <c r="E667" s="292"/>
      <c r="G667" s="26"/>
    </row>
    <row r="668" spans="3:7" customFormat="1">
      <c r="C668" s="152"/>
      <c r="E668" s="292"/>
      <c r="G668" s="26"/>
    </row>
    <row r="669" spans="3:7" customFormat="1">
      <c r="C669" s="152"/>
      <c r="E669" s="292"/>
      <c r="G669" s="26"/>
    </row>
    <row r="670" spans="3:7" customFormat="1">
      <c r="C670" s="152"/>
      <c r="E670" s="292"/>
      <c r="G670" s="26"/>
    </row>
    <row r="671" spans="3:7" customFormat="1">
      <c r="C671" s="152"/>
      <c r="E671" s="292"/>
      <c r="G671" s="26"/>
    </row>
    <row r="672" spans="3:7" customFormat="1">
      <c r="C672" s="152"/>
      <c r="E672" s="292"/>
      <c r="G672" s="26"/>
    </row>
    <row r="673" spans="3:7" customFormat="1">
      <c r="C673" s="152"/>
      <c r="E673" s="292"/>
      <c r="G673" s="26"/>
    </row>
    <row r="674" spans="3:7" customFormat="1">
      <c r="C674" s="152"/>
      <c r="E674" s="292"/>
      <c r="G674" s="26"/>
    </row>
    <row r="675" spans="3:7" customFormat="1">
      <c r="C675" s="152"/>
      <c r="E675" s="292"/>
      <c r="G675" s="26"/>
    </row>
    <row r="676" spans="3:7" customFormat="1">
      <c r="C676" s="152"/>
      <c r="E676" s="292"/>
      <c r="G676" s="26"/>
    </row>
    <row r="677" spans="3:7" customFormat="1">
      <c r="C677" s="152"/>
      <c r="E677" s="292"/>
      <c r="G677" s="26"/>
    </row>
    <row r="678" spans="3:7" customFormat="1">
      <c r="C678" s="152"/>
      <c r="E678" s="292"/>
      <c r="G678" s="26"/>
    </row>
    <row r="679" spans="3:7" customFormat="1">
      <c r="C679" s="152"/>
      <c r="E679" s="292"/>
      <c r="G679" s="26"/>
    </row>
    <row r="680" spans="3:7" customFormat="1">
      <c r="C680" s="152"/>
      <c r="E680" s="292"/>
      <c r="G680" s="26"/>
    </row>
    <row r="681" spans="3:7" customFormat="1">
      <c r="C681" s="152"/>
      <c r="E681" s="292"/>
      <c r="G681" s="26"/>
    </row>
    <row r="682" spans="3:7" customFormat="1">
      <c r="C682" s="152"/>
      <c r="E682" s="292"/>
      <c r="G682" s="26"/>
    </row>
    <row r="683" spans="3:7" customFormat="1">
      <c r="C683" s="152"/>
      <c r="E683" s="292"/>
      <c r="G683" s="26"/>
    </row>
    <row r="684" spans="3:7" customFormat="1">
      <c r="C684" s="152"/>
      <c r="E684" s="292"/>
      <c r="G684" s="26"/>
    </row>
    <row r="685" spans="3:7" customFormat="1">
      <c r="C685" s="152"/>
      <c r="E685" s="292"/>
      <c r="G685" s="26"/>
    </row>
    <row r="686" spans="3:7" customFormat="1">
      <c r="C686" s="152"/>
      <c r="E686" s="292"/>
      <c r="G686" s="26"/>
    </row>
    <row r="687" spans="3:7" customFormat="1">
      <c r="C687" s="152"/>
      <c r="E687" s="292"/>
      <c r="G687" s="26"/>
    </row>
    <row r="688" spans="3:7" customFormat="1">
      <c r="C688" s="152"/>
      <c r="E688" s="292"/>
      <c r="G688" s="26"/>
    </row>
    <row r="689" spans="3:7" customFormat="1">
      <c r="C689" s="152"/>
      <c r="E689" s="292"/>
      <c r="G689" s="26"/>
    </row>
    <row r="690" spans="3:7" customFormat="1">
      <c r="C690" s="152"/>
      <c r="E690" s="292"/>
      <c r="G690" s="26"/>
    </row>
    <row r="691" spans="3:7" customFormat="1">
      <c r="C691" s="152"/>
      <c r="E691" s="292"/>
      <c r="G691" s="26"/>
    </row>
    <row r="692" spans="3:7" customFormat="1">
      <c r="C692" s="152"/>
      <c r="E692" s="292"/>
      <c r="G692" s="26"/>
    </row>
    <row r="693" spans="3:7" customFormat="1">
      <c r="C693" s="152"/>
      <c r="E693" s="292"/>
      <c r="G693" s="26"/>
    </row>
    <row r="694" spans="3:7" customFormat="1">
      <c r="C694" s="152"/>
      <c r="E694" s="292"/>
      <c r="G694" s="26"/>
    </row>
    <row r="695" spans="3:7" customFormat="1">
      <c r="C695" s="152"/>
      <c r="E695" s="292"/>
      <c r="G695" s="26"/>
    </row>
    <row r="696" spans="3:7" customFormat="1">
      <c r="C696" s="152"/>
      <c r="E696" s="292"/>
      <c r="G696" s="26"/>
    </row>
    <row r="697" spans="3:7" customFormat="1">
      <c r="C697" s="152"/>
      <c r="E697" s="292"/>
      <c r="G697" s="26"/>
    </row>
    <row r="698" spans="3:7" customFormat="1">
      <c r="C698" s="152"/>
      <c r="E698" s="292"/>
      <c r="G698" s="26"/>
    </row>
    <row r="699" spans="3:7" customFormat="1">
      <c r="C699" s="152"/>
      <c r="E699" s="292"/>
      <c r="G699" s="26"/>
    </row>
    <row r="700" spans="3:7" customFormat="1">
      <c r="C700" s="152"/>
      <c r="E700" s="292"/>
      <c r="G700" s="26"/>
    </row>
    <row r="701" spans="3:7" customFormat="1">
      <c r="C701" s="152"/>
      <c r="E701" s="292"/>
      <c r="G701" s="26"/>
    </row>
    <row r="702" spans="3:7" customFormat="1">
      <c r="C702" s="152"/>
      <c r="E702" s="292"/>
      <c r="G702" s="26"/>
    </row>
    <row r="703" spans="3:7" customFormat="1">
      <c r="C703" s="152"/>
      <c r="E703" s="292"/>
      <c r="G703" s="26"/>
    </row>
    <row r="704" spans="3:7" customFormat="1">
      <c r="C704" s="152"/>
      <c r="E704" s="292"/>
      <c r="G704" s="26"/>
    </row>
    <row r="705" spans="3:7" customFormat="1">
      <c r="C705" s="152"/>
      <c r="E705" s="292"/>
      <c r="G705" s="26"/>
    </row>
    <row r="706" spans="3:7" customFormat="1">
      <c r="C706" s="152"/>
      <c r="E706" s="292"/>
      <c r="G706" s="26"/>
    </row>
    <row r="707" spans="3:7" customFormat="1">
      <c r="C707" s="152"/>
      <c r="E707" s="292"/>
      <c r="G707" s="26"/>
    </row>
    <row r="708" spans="3:7" customFormat="1">
      <c r="C708" s="152"/>
      <c r="E708" s="292"/>
      <c r="G708" s="26"/>
    </row>
    <row r="709" spans="3:7" customFormat="1">
      <c r="C709" s="152"/>
      <c r="E709" s="292"/>
      <c r="G709" s="26"/>
    </row>
    <row r="710" spans="3:7" customFormat="1">
      <c r="C710" s="152"/>
      <c r="E710" s="292"/>
      <c r="G710" s="26"/>
    </row>
    <row r="711" spans="3:7" customFormat="1">
      <c r="C711" s="152"/>
      <c r="E711" s="292"/>
      <c r="G711" s="26"/>
    </row>
    <row r="712" spans="3:7" customFormat="1">
      <c r="C712" s="152"/>
      <c r="E712" s="292"/>
      <c r="G712" s="26"/>
    </row>
    <row r="713" spans="3:7" customFormat="1">
      <c r="C713" s="152"/>
      <c r="E713" s="292"/>
      <c r="G713" s="26"/>
    </row>
    <row r="714" spans="3:7" customFormat="1">
      <c r="C714" s="152"/>
      <c r="E714" s="292"/>
      <c r="G714" s="26"/>
    </row>
    <row r="715" spans="3:7" customFormat="1">
      <c r="C715" s="152"/>
      <c r="E715" s="292"/>
      <c r="G715" s="26"/>
    </row>
    <row r="716" spans="3:7" customFormat="1">
      <c r="C716" s="152"/>
      <c r="E716" s="292"/>
      <c r="G716" s="26"/>
    </row>
    <row r="717" spans="3:7" customFormat="1">
      <c r="C717" s="152"/>
      <c r="E717" s="292"/>
      <c r="G717" s="26"/>
    </row>
    <row r="718" spans="3:7" customFormat="1">
      <c r="C718" s="152"/>
      <c r="E718" s="292"/>
      <c r="G718" s="26"/>
    </row>
    <row r="719" spans="3:7" customFormat="1">
      <c r="C719" s="152"/>
      <c r="E719" s="292"/>
      <c r="G719" s="26"/>
    </row>
    <row r="720" spans="3:7" customFormat="1">
      <c r="C720" s="152"/>
      <c r="E720" s="292"/>
      <c r="G720" s="26"/>
    </row>
    <row r="721" spans="3:7" customFormat="1">
      <c r="C721" s="152"/>
      <c r="E721" s="292"/>
      <c r="G721" s="26"/>
    </row>
    <row r="722" spans="3:7" customFormat="1">
      <c r="C722" s="152"/>
      <c r="E722" s="292"/>
      <c r="G722" s="26"/>
    </row>
    <row r="723" spans="3:7" customFormat="1">
      <c r="C723" s="152"/>
      <c r="E723" s="292"/>
      <c r="G723" s="26"/>
    </row>
    <row r="724" spans="3:7" customFormat="1">
      <c r="C724" s="152"/>
      <c r="E724" s="292"/>
      <c r="G724" s="26"/>
    </row>
    <row r="725" spans="3:7" customFormat="1">
      <c r="C725" s="152"/>
      <c r="E725" s="292"/>
      <c r="G725" s="26"/>
    </row>
    <row r="726" spans="3:7" customFormat="1">
      <c r="C726" s="152"/>
      <c r="E726" s="292"/>
      <c r="G726" s="26"/>
    </row>
    <row r="727" spans="3:7" customFormat="1">
      <c r="C727" s="152"/>
      <c r="E727" s="292"/>
      <c r="G727" s="26"/>
    </row>
    <row r="728" spans="3:7" customFormat="1">
      <c r="C728" s="152"/>
      <c r="E728" s="292"/>
      <c r="G728" s="26"/>
    </row>
    <row r="729" spans="3:7" customFormat="1">
      <c r="C729" s="152"/>
      <c r="E729" s="292"/>
      <c r="G729" s="26"/>
    </row>
    <row r="730" spans="3:7" customFormat="1">
      <c r="C730" s="152"/>
      <c r="E730" s="292"/>
      <c r="G730" s="26"/>
    </row>
    <row r="731" spans="3:7" customFormat="1">
      <c r="C731" s="152"/>
      <c r="E731" s="292"/>
      <c r="G731" s="26"/>
    </row>
    <row r="732" spans="3:7" customFormat="1">
      <c r="C732" s="152"/>
      <c r="E732" s="292"/>
      <c r="G732" s="26"/>
    </row>
    <row r="733" spans="3:7" customFormat="1">
      <c r="C733" s="152"/>
      <c r="E733" s="292"/>
      <c r="G733" s="26"/>
    </row>
    <row r="734" spans="3:7" customFormat="1">
      <c r="C734" s="152"/>
      <c r="E734" s="292"/>
      <c r="G734" s="26"/>
    </row>
    <row r="735" spans="3:7" customFormat="1">
      <c r="C735" s="152"/>
      <c r="E735" s="292"/>
      <c r="G735" s="26"/>
    </row>
    <row r="736" spans="3:7" customFormat="1">
      <c r="C736" s="152"/>
      <c r="E736" s="292"/>
      <c r="G736" s="26"/>
    </row>
    <row r="737" spans="3:7" customFormat="1">
      <c r="C737" s="152"/>
      <c r="E737" s="292"/>
      <c r="G737" s="26"/>
    </row>
    <row r="738" spans="3:7" customFormat="1">
      <c r="C738" s="152"/>
      <c r="E738" s="292"/>
      <c r="G738" s="26"/>
    </row>
    <row r="739" spans="3:7" customFormat="1">
      <c r="C739" s="152"/>
      <c r="E739" s="292"/>
      <c r="G739" s="26"/>
    </row>
    <row r="740" spans="3:7" customFormat="1">
      <c r="C740" s="152"/>
      <c r="E740" s="292"/>
      <c r="G740" s="26"/>
    </row>
    <row r="741" spans="3:7" customFormat="1">
      <c r="C741" s="152"/>
      <c r="E741" s="292"/>
      <c r="G741" s="26"/>
    </row>
    <row r="742" spans="3:7" customFormat="1">
      <c r="C742" s="152"/>
      <c r="E742" s="292"/>
      <c r="G742" s="26"/>
    </row>
    <row r="743" spans="3:7" customFormat="1">
      <c r="C743" s="152"/>
      <c r="E743" s="292"/>
      <c r="G743" s="26"/>
    </row>
    <row r="744" spans="3:7" customFormat="1">
      <c r="C744" s="152"/>
      <c r="E744" s="292"/>
      <c r="G744" s="26"/>
    </row>
    <row r="745" spans="3:7" customFormat="1">
      <c r="C745" s="152"/>
      <c r="E745" s="292"/>
      <c r="G745" s="26"/>
    </row>
    <row r="746" spans="3:7" customFormat="1">
      <c r="C746" s="152"/>
      <c r="E746" s="292"/>
      <c r="G746" s="26"/>
    </row>
    <row r="747" spans="3:7" customFormat="1">
      <c r="C747" s="152"/>
      <c r="E747" s="292"/>
      <c r="G747" s="26"/>
    </row>
    <row r="748" spans="3:7" customFormat="1">
      <c r="C748" s="152"/>
      <c r="E748" s="292"/>
      <c r="G748" s="26"/>
    </row>
    <row r="749" spans="3:7" customFormat="1">
      <c r="C749" s="152"/>
      <c r="E749" s="292"/>
      <c r="G749" s="26"/>
    </row>
    <row r="750" spans="3:7" customFormat="1">
      <c r="C750" s="152"/>
      <c r="E750" s="292"/>
      <c r="G750" s="26"/>
    </row>
    <row r="751" spans="3:7" customFormat="1">
      <c r="C751" s="152"/>
      <c r="E751" s="292"/>
      <c r="G751" s="26"/>
    </row>
    <row r="752" spans="3:7" customFormat="1">
      <c r="C752" s="152"/>
      <c r="E752" s="292"/>
      <c r="G752" s="26"/>
    </row>
    <row r="753" spans="3:7" customFormat="1">
      <c r="C753" s="152"/>
      <c r="E753" s="292"/>
      <c r="G753" s="26"/>
    </row>
    <row r="754" spans="3:7" customFormat="1">
      <c r="C754" s="152"/>
      <c r="E754" s="292"/>
      <c r="G754" s="26"/>
    </row>
    <row r="755" spans="3:7" customFormat="1">
      <c r="C755" s="152"/>
      <c r="E755" s="292"/>
      <c r="G755" s="26"/>
    </row>
    <row r="756" spans="3:7" customFormat="1">
      <c r="C756" s="152"/>
      <c r="E756" s="292"/>
      <c r="G756" s="26"/>
    </row>
    <row r="757" spans="3:7" customFormat="1">
      <c r="C757" s="152"/>
      <c r="E757" s="292"/>
      <c r="G757" s="26"/>
    </row>
    <row r="758" spans="3:7" customFormat="1">
      <c r="C758" s="152"/>
      <c r="E758" s="292"/>
      <c r="G758" s="26"/>
    </row>
    <row r="759" spans="3:7" customFormat="1">
      <c r="C759" s="152"/>
      <c r="E759" s="292"/>
      <c r="G759" s="26"/>
    </row>
    <row r="760" spans="3:7" customFormat="1">
      <c r="C760" s="152"/>
      <c r="E760" s="292"/>
      <c r="G760" s="26"/>
    </row>
    <row r="761" spans="3:7" customFormat="1">
      <c r="C761" s="152"/>
      <c r="E761" s="292"/>
      <c r="G761" s="26"/>
    </row>
    <row r="762" spans="3:7" customFormat="1">
      <c r="C762" s="152"/>
      <c r="E762" s="292"/>
      <c r="G762" s="26"/>
    </row>
    <row r="763" spans="3:7" customFormat="1">
      <c r="C763" s="152"/>
      <c r="E763" s="292"/>
      <c r="G763" s="26"/>
    </row>
    <row r="764" spans="3:7" customFormat="1">
      <c r="C764" s="152"/>
      <c r="E764" s="292"/>
      <c r="G764" s="26"/>
    </row>
    <row r="765" spans="3:7" customFormat="1">
      <c r="C765" s="152"/>
      <c r="E765" s="292"/>
      <c r="G765" s="26"/>
    </row>
    <row r="766" spans="3:7" customFormat="1">
      <c r="C766" s="152"/>
      <c r="E766" s="292"/>
      <c r="G766" s="26"/>
    </row>
    <row r="767" spans="3:7" customFormat="1">
      <c r="C767" s="152"/>
      <c r="E767" s="292"/>
      <c r="G767" s="26"/>
    </row>
    <row r="768" spans="3:7" customFormat="1">
      <c r="C768" s="152"/>
      <c r="E768" s="292"/>
      <c r="G768" s="26"/>
    </row>
    <row r="769" spans="3:7" customFormat="1">
      <c r="C769" s="152"/>
      <c r="E769" s="292"/>
      <c r="G769" s="26"/>
    </row>
    <row r="770" spans="3:7" customFormat="1">
      <c r="C770" s="152"/>
      <c r="E770" s="292"/>
      <c r="G770" s="26"/>
    </row>
    <row r="771" spans="3:7" customFormat="1">
      <c r="C771" s="152"/>
      <c r="E771" s="292"/>
      <c r="G771" s="26"/>
    </row>
    <row r="772" spans="3:7" customFormat="1">
      <c r="C772" s="152"/>
      <c r="E772" s="292"/>
      <c r="G772" s="26"/>
    </row>
    <row r="773" spans="3:7" customFormat="1">
      <c r="C773" s="152"/>
      <c r="E773" s="292"/>
      <c r="G773" s="26"/>
    </row>
    <row r="774" spans="3:7" customFormat="1">
      <c r="C774" s="152"/>
      <c r="E774" s="292"/>
      <c r="G774" s="26"/>
    </row>
    <row r="775" spans="3:7" customFormat="1">
      <c r="C775" s="152"/>
      <c r="E775" s="292"/>
      <c r="G775" s="26"/>
    </row>
    <row r="776" spans="3:7" customFormat="1">
      <c r="C776" s="152"/>
      <c r="E776" s="292"/>
      <c r="G776" s="26"/>
    </row>
    <row r="777" spans="3:7" customFormat="1">
      <c r="C777" s="152"/>
      <c r="E777" s="292"/>
      <c r="G777" s="26"/>
    </row>
    <row r="778" spans="3:7" customFormat="1">
      <c r="C778" s="152"/>
      <c r="E778" s="292"/>
      <c r="G778" s="26"/>
    </row>
    <row r="779" spans="3:7" customFormat="1">
      <c r="C779" s="152"/>
      <c r="E779" s="292"/>
      <c r="G779" s="26"/>
    </row>
    <row r="780" spans="3:7" customFormat="1">
      <c r="C780" s="152"/>
      <c r="E780" s="292"/>
      <c r="G780" s="26"/>
    </row>
    <row r="781" spans="3:7" customFormat="1">
      <c r="C781" s="152"/>
      <c r="E781" s="292"/>
      <c r="G781" s="26"/>
    </row>
    <row r="782" spans="3:7" customFormat="1">
      <c r="C782" s="152"/>
      <c r="E782" s="292"/>
      <c r="G782" s="26"/>
    </row>
    <row r="783" spans="3:7" customFormat="1">
      <c r="C783" s="152"/>
      <c r="E783" s="292"/>
      <c r="G783" s="26"/>
    </row>
    <row r="784" spans="3:7" customFormat="1">
      <c r="C784" s="152"/>
      <c r="E784" s="292"/>
      <c r="G784" s="26"/>
    </row>
    <row r="785" spans="3:7" customFormat="1">
      <c r="C785" s="152"/>
      <c r="E785" s="292"/>
      <c r="G785" s="26"/>
    </row>
    <row r="786" spans="3:7" customFormat="1">
      <c r="C786" s="152"/>
      <c r="E786" s="292"/>
      <c r="G786" s="26"/>
    </row>
    <row r="787" spans="3:7" customFormat="1">
      <c r="C787" s="152"/>
      <c r="E787" s="292"/>
      <c r="G787" s="26"/>
    </row>
    <row r="788" spans="3:7" customFormat="1">
      <c r="C788" s="152"/>
      <c r="E788" s="292"/>
      <c r="G788" s="26"/>
    </row>
    <row r="789" spans="3:7" customFormat="1">
      <c r="C789" s="152"/>
      <c r="E789" s="292"/>
      <c r="G789" s="26"/>
    </row>
    <row r="790" spans="3:7" customFormat="1">
      <c r="C790" s="152"/>
      <c r="E790" s="292"/>
      <c r="G790" s="26"/>
    </row>
    <row r="791" spans="3:7" customFormat="1">
      <c r="C791" s="152"/>
      <c r="E791" s="292"/>
      <c r="G791" s="26"/>
    </row>
    <row r="792" spans="3:7" customFormat="1">
      <c r="C792" s="152"/>
      <c r="E792" s="292"/>
      <c r="G792" s="26"/>
    </row>
    <row r="793" spans="3:7" customFormat="1">
      <c r="C793" s="152"/>
      <c r="E793" s="292"/>
      <c r="G793" s="26"/>
    </row>
    <row r="794" spans="3:7" customFormat="1">
      <c r="C794" s="152"/>
      <c r="E794" s="292"/>
      <c r="G794" s="26"/>
    </row>
    <row r="795" spans="3:7" customFormat="1">
      <c r="C795" s="152"/>
      <c r="E795" s="292"/>
      <c r="G795" s="26"/>
    </row>
    <row r="796" spans="3:7" customFormat="1">
      <c r="C796" s="152"/>
      <c r="E796" s="292"/>
      <c r="G796" s="26"/>
    </row>
    <row r="797" spans="3:7" customFormat="1">
      <c r="C797" s="152"/>
      <c r="E797" s="292"/>
      <c r="G797" s="26"/>
    </row>
    <row r="798" spans="3:7" customFormat="1">
      <c r="C798" s="152"/>
      <c r="E798" s="292"/>
      <c r="G798" s="26"/>
    </row>
    <row r="799" spans="3:7" customFormat="1">
      <c r="C799" s="152"/>
      <c r="E799" s="292"/>
      <c r="G799" s="26"/>
    </row>
    <row r="800" spans="3:7" customFormat="1">
      <c r="C800" s="152"/>
      <c r="E800" s="292"/>
      <c r="G800" s="26"/>
    </row>
    <row r="801" spans="3:7" customFormat="1">
      <c r="C801" s="152"/>
      <c r="E801" s="292"/>
      <c r="G801" s="26"/>
    </row>
    <row r="802" spans="3:7" customFormat="1">
      <c r="C802" s="152"/>
      <c r="E802" s="292"/>
      <c r="G802" s="26"/>
    </row>
    <row r="803" spans="3:7" customFormat="1">
      <c r="C803" s="152"/>
      <c r="E803" s="292"/>
      <c r="G803" s="26"/>
    </row>
    <row r="804" spans="3:7" customFormat="1">
      <c r="C804" s="152"/>
      <c r="E804" s="292"/>
      <c r="G804" s="26"/>
    </row>
    <row r="805" spans="3:7" customFormat="1">
      <c r="C805" s="152"/>
      <c r="E805" s="292"/>
      <c r="G805" s="26"/>
    </row>
    <row r="806" spans="3:7" customFormat="1">
      <c r="C806" s="152"/>
      <c r="E806" s="292"/>
      <c r="G806" s="26"/>
    </row>
    <row r="807" spans="3:7" customFormat="1">
      <c r="C807" s="152"/>
      <c r="E807" s="292"/>
      <c r="G807" s="26"/>
    </row>
    <row r="808" spans="3:7" customFormat="1">
      <c r="C808" s="152"/>
      <c r="E808" s="292"/>
      <c r="G808" s="26"/>
    </row>
    <row r="809" spans="3:7" customFormat="1">
      <c r="C809" s="152"/>
      <c r="E809" s="292"/>
      <c r="G809" s="26"/>
    </row>
    <row r="810" spans="3:7" customFormat="1">
      <c r="C810" s="152"/>
      <c r="E810" s="292"/>
      <c r="G810" s="26"/>
    </row>
    <row r="811" spans="3:7" customFormat="1">
      <c r="C811" s="152"/>
      <c r="E811" s="292"/>
      <c r="G811" s="26"/>
    </row>
    <row r="812" spans="3:7" customFormat="1">
      <c r="C812" s="152"/>
      <c r="E812" s="292"/>
      <c r="G812" s="26"/>
    </row>
    <row r="813" spans="3:7" customFormat="1">
      <c r="C813" s="152"/>
      <c r="E813" s="292"/>
      <c r="G813" s="26"/>
    </row>
    <row r="814" spans="3:7" customFormat="1">
      <c r="C814" s="152"/>
      <c r="E814" s="292"/>
      <c r="G814" s="26"/>
    </row>
    <row r="815" spans="3:7" customFormat="1">
      <c r="C815" s="152"/>
      <c r="E815" s="292"/>
      <c r="G815" s="26"/>
    </row>
    <row r="816" spans="3:7" customFormat="1">
      <c r="C816" s="152"/>
      <c r="E816" s="292"/>
      <c r="G816" s="26"/>
    </row>
    <row r="817" spans="3:7" customFormat="1">
      <c r="C817" s="152"/>
      <c r="E817" s="292"/>
      <c r="G817" s="26"/>
    </row>
    <row r="818" spans="3:7" customFormat="1">
      <c r="C818" s="152"/>
      <c r="E818" s="292"/>
      <c r="G818" s="26"/>
    </row>
    <row r="819" spans="3:7" customFormat="1">
      <c r="C819" s="152"/>
      <c r="E819" s="292"/>
      <c r="G819" s="26"/>
    </row>
    <row r="820" spans="3:7" customFormat="1">
      <c r="C820" s="152"/>
      <c r="E820" s="292"/>
      <c r="G820" s="26"/>
    </row>
    <row r="821" spans="3:7" customFormat="1">
      <c r="C821" s="152"/>
      <c r="E821" s="292"/>
      <c r="G821" s="26"/>
    </row>
    <row r="822" spans="3:7" customFormat="1">
      <c r="C822" s="152"/>
      <c r="E822" s="292"/>
      <c r="G822" s="26"/>
    </row>
    <row r="823" spans="3:7" customFormat="1">
      <c r="C823" s="152"/>
      <c r="E823" s="292"/>
      <c r="G823" s="26"/>
    </row>
    <row r="824" spans="3:7" customFormat="1">
      <c r="C824" s="152"/>
      <c r="E824" s="292"/>
      <c r="G824" s="26"/>
    </row>
    <row r="825" spans="3:7" customFormat="1">
      <c r="C825" s="152"/>
      <c r="E825" s="292"/>
      <c r="G825" s="26"/>
    </row>
    <row r="826" spans="3:7" customFormat="1">
      <c r="C826" s="152"/>
      <c r="E826" s="292"/>
      <c r="G826" s="26"/>
    </row>
    <row r="827" spans="3:7" customFormat="1">
      <c r="C827" s="152"/>
      <c r="E827" s="292"/>
      <c r="G827" s="26"/>
    </row>
    <row r="828" spans="3:7" customFormat="1">
      <c r="C828" s="152"/>
      <c r="E828" s="292"/>
      <c r="G828" s="26"/>
    </row>
    <row r="829" spans="3:7" customFormat="1">
      <c r="C829" s="152"/>
      <c r="E829" s="292"/>
      <c r="G829" s="26"/>
    </row>
    <row r="830" spans="3:7" customFormat="1">
      <c r="C830" s="152"/>
      <c r="E830" s="292"/>
      <c r="G830" s="26"/>
    </row>
    <row r="831" spans="3:7" customFormat="1">
      <c r="C831" s="152"/>
      <c r="E831" s="292"/>
      <c r="G831" s="26"/>
    </row>
    <row r="832" spans="3:7" customFormat="1">
      <c r="C832" s="152"/>
      <c r="E832" s="292"/>
      <c r="G832" s="26"/>
    </row>
    <row r="833" spans="3:7" customFormat="1">
      <c r="C833" s="152"/>
      <c r="E833" s="292"/>
      <c r="G833" s="26"/>
    </row>
    <row r="834" spans="3:7" customFormat="1">
      <c r="C834" s="152"/>
      <c r="E834" s="292"/>
      <c r="G834" s="26"/>
    </row>
    <row r="835" spans="3:7" customFormat="1">
      <c r="C835" s="152"/>
      <c r="E835" s="292"/>
      <c r="G835" s="26"/>
    </row>
    <row r="836" spans="3:7" customFormat="1">
      <c r="C836" s="152"/>
      <c r="E836" s="292"/>
      <c r="G836" s="26"/>
    </row>
    <row r="837" spans="3:7" customFormat="1">
      <c r="C837" s="152"/>
      <c r="E837" s="292"/>
      <c r="G837" s="26"/>
    </row>
    <row r="838" spans="3:7" customFormat="1">
      <c r="C838" s="152"/>
      <c r="E838" s="292"/>
      <c r="G838" s="26"/>
    </row>
    <row r="839" spans="3:7" customFormat="1">
      <c r="C839" s="152"/>
      <c r="E839" s="292"/>
      <c r="G839" s="26"/>
    </row>
    <row r="840" spans="3:7" customFormat="1">
      <c r="C840" s="152"/>
      <c r="E840" s="292"/>
      <c r="G840" s="26"/>
    </row>
    <row r="841" spans="3:7" customFormat="1">
      <c r="C841" s="152"/>
      <c r="E841" s="292"/>
      <c r="G841" s="26"/>
    </row>
    <row r="842" spans="3:7" customFormat="1">
      <c r="C842" s="152"/>
      <c r="E842" s="292"/>
      <c r="G842" s="26"/>
    </row>
    <row r="843" spans="3:7" customFormat="1">
      <c r="C843" s="152"/>
      <c r="E843" s="292"/>
      <c r="G843" s="26"/>
    </row>
    <row r="844" spans="3:7" customFormat="1">
      <c r="C844" s="152"/>
      <c r="E844" s="292"/>
      <c r="G844" s="26"/>
    </row>
    <row r="845" spans="3:7" customFormat="1">
      <c r="C845" s="152"/>
      <c r="E845" s="292"/>
      <c r="G845" s="26"/>
    </row>
    <row r="846" spans="3:7" customFormat="1">
      <c r="C846" s="152"/>
      <c r="E846" s="292"/>
      <c r="G846" s="26"/>
    </row>
    <row r="847" spans="3:7" customFormat="1">
      <c r="C847" s="152"/>
      <c r="E847" s="292"/>
      <c r="G847" s="26"/>
    </row>
    <row r="848" spans="3:7" customFormat="1">
      <c r="C848" s="152"/>
      <c r="E848" s="292"/>
      <c r="G848" s="26"/>
    </row>
    <row r="849" spans="3:7" customFormat="1">
      <c r="C849" s="152"/>
      <c r="E849" s="292"/>
      <c r="G849" s="26"/>
    </row>
    <row r="850" spans="3:7" customFormat="1">
      <c r="C850" s="152"/>
      <c r="E850" s="292"/>
      <c r="G850" s="26"/>
    </row>
    <row r="851" spans="3:7" customFormat="1">
      <c r="C851" s="152"/>
      <c r="E851" s="292"/>
      <c r="G851" s="26"/>
    </row>
    <row r="852" spans="3:7" customFormat="1">
      <c r="C852" s="152"/>
      <c r="E852" s="292"/>
      <c r="G852" s="26"/>
    </row>
    <row r="853" spans="3:7" customFormat="1">
      <c r="C853" s="152"/>
      <c r="E853" s="292"/>
      <c r="G853" s="26"/>
    </row>
    <row r="854" spans="3:7" customFormat="1">
      <c r="C854" s="152"/>
      <c r="E854" s="292"/>
      <c r="G854" s="26"/>
    </row>
    <row r="855" spans="3:7" customFormat="1">
      <c r="C855" s="152"/>
      <c r="E855" s="292"/>
      <c r="G855" s="26"/>
    </row>
    <row r="856" spans="3:7" customFormat="1">
      <c r="C856" s="152"/>
      <c r="E856" s="292"/>
      <c r="G856" s="26"/>
    </row>
    <row r="857" spans="3:7" customFormat="1">
      <c r="C857" s="152"/>
      <c r="E857" s="292"/>
      <c r="G857" s="26"/>
    </row>
    <row r="858" spans="3:7" customFormat="1">
      <c r="C858" s="152"/>
      <c r="E858" s="292"/>
      <c r="G858" s="26"/>
    </row>
    <row r="859" spans="3:7" customFormat="1">
      <c r="C859" s="152"/>
      <c r="E859" s="292"/>
      <c r="G859" s="26"/>
    </row>
    <row r="860" spans="3:7" customFormat="1">
      <c r="C860" s="152"/>
      <c r="E860" s="292"/>
      <c r="G860" s="26"/>
    </row>
    <row r="861" spans="3:7" customFormat="1">
      <c r="C861" s="152"/>
      <c r="E861" s="292"/>
      <c r="G861" s="26"/>
    </row>
    <row r="862" spans="3:7" customFormat="1">
      <c r="C862" s="152"/>
      <c r="E862" s="292"/>
      <c r="G862" s="26"/>
    </row>
    <row r="863" spans="3:7" customFormat="1">
      <c r="C863" s="152"/>
      <c r="E863" s="292"/>
      <c r="G863" s="26"/>
    </row>
    <row r="864" spans="3:7" customFormat="1">
      <c r="C864" s="152"/>
      <c r="E864" s="292"/>
      <c r="G864" s="26"/>
    </row>
    <row r="865" spans="3:7" customFormat="1">
      <c r="C865" s="152"/>
      <c r="E865" s="292"/>
      <c r="G865" s="26"/>
    </row>
    <row r="866" spans="3:7" customFormat="1">
      <c r="C866" s="152"/>
      <c r="E866" s="292"/>
      <c r="G866" s="26"/>
    </row>
    <row r="867" spans="3:7" customFormat="1">
      <c r="C867" s="152"/>
      <c r="E867" s="292"/>
      <c r="G867" s="26"/>
    </row>
    <row r="868" spans="3:7" customFormat="1">
      <c r="C868" s="152"/>
      <c r="E868" s="292"/>
      <c r="G868" s="26"/>
    </row>
    <row r="869" spans="3:7" customFormat="1">
      <c r="C869" s="152"/>
      <c r="E869" s="292"/>
      <c r="G869" s="26"/>
    </row>
    <row r="870" spans="3:7" customFormat="1">
      <c r="C870" s="152"/>
      <c r="E870" s="292"/>
      <c r="G870" s="26"/>
    </row>
    <row r="871" spans="3:7" customFormat="1">
      <c r="C871" s="152"/>
      <c r="E871" s="292"/>
      <c r="G871" s="26"/>
    </row>
    <row r="872" spans="3:7" customFormat="1">
      <c r="C872" s="152"/>
      <c r="E872" s="292"/>
      <c r="G872" s="26"/>
    </row>
    <row r="873" spans="3:7" customFormat="1">
      <c r="C873" s="152"/>
      <c r="E873" s="292"/>
      <c r="G873" s="26"/>
    </row>
    <row r="874" spans="3:7" customFormat="1">
      <c r="C874" s="152"/>
      <c r="E874" s="292"/>
      <c r="G874" s="26"/>
    </row>
    <row r="875" spans="3:7" customFormat="1">
      <c r="C875" s="152"/>
      <c r="E875" s="292"/>
      <c r="G875" s="26"/>
    </row>
    <row r="876" spans="3:7" customFormat="1">
      <c r="C876" s="152"/>
      <c r="E876" s="292"/>
      <c r="G876" s="26"/>
    </row>
    <row r="877" spans="3:7" customFormat="1">
      <c r="C877" s="152"/>
      <c r="E877" s="292"/>
      <c r="G877" s="26"/>
    </row>
    <row r="878" spans="3:7" customFormat="1">
      <c r="C878" s="152"/>
      <c r="E878" s="292"/>
      <c r="G878" s="26"/>
    </row>
    <row r="879" spans="3:7" customFormat="1">
      <c r="C879" s="152"/>
      <c r="E879" s="292"/>
      <c r="G879" s="26"/>
    </row>
    <row r="880" spans="3:7" customFormat="1">
      <c r="C880" s="152"/>
      <c r="E880" s="292"/>
      <c r="G880" s="26"/>
    </row>
    <row r="881" spans="3:7" customFormat="1">
      <c r="C881" s="152"/>
      <c r="E881" s="292"/>
      <c r="G881" s="26"/>
    </row>
    <row r="882" spans="3:7" customFormat="1">
      <c r="C882" s="152"/>
      <c r="E882" s="292"/>
      <c r="G882" s="26"/>
    </row>
    <row r="883" spans="3:7" customFormat="1">
      <c r="C883" s="152"/>
      <c r="E883" s="292"/>
      <c r="G883" s="26"/>
    </row>
    <row r="884" spans="3:7" customFormat="1">
      <c r="C884" s="152"/>
      <c r="E884" s="292"/>
      <c r="G884" s="26"/>
    </row>
    <row r="885" spans="3:7" customFormat="1">
      <c r="C885" s="152"/>
      <c r="E885" s="292"/>
      <c r="G885" s="26"/>
    </row>
    <row r="886" spans="3:7" customFormat="1">
      <c r="C886" s="152"/>
      <c r="E886" s="292"/>
      <c r="G886" s="26"/>
    </row>
    <row r="887" spans="3:7" customFormat="1">
      <c r="C887" s="152"/>
      <c r="E887" s="292"/>
      <c r="G887" s="26"/>
    </row>
    <row r="888" spans="3:7" customFormat="1">
      <c r="C888" s="152"/>
      <c r="E888" s="292"/>
      <c r="G888" s="26"/>
    </row>
    <row r="889" spans="3:7" customFormat="1">
      <c r="C889" s="152"/>
      <c r="E889" s="292"/>
      <c r="G889" s="26"/>
    </row>
    <row r="890" spans="3:7" customFormat="1">
      <c r="C890" s="152"/>
      <c r="E890" s="292"/>
      <c r="G890" s="26"/>
    </row>
    <row r="891" spans="3:7" customFormat="1">
      <c r="C891" s="152"/>
      <c r="E891" s="292"/>
      <c r="G891" s="26"/>
    </row>
    <row r="892" spans="3:7" customFormat="1">
      <c r="C892" s="152"/>
      <c r="E892" s="292"/>
      <c r="G892" s="26"/>
    </row>
    <row r="893" spans="3:7" customFormat="1">
      <c r="C893" s="152"/>
      <c r="E893" s="292"/>
      <c r="G893" s="26"/>
    </row>
    <row r="894" spans="3:7" customFormat="1">
      <c r="C894" s="152"/>
      <c r="E894" s="292"/>
      <c r="G894" s="26"/>
    </row>
    <row r="895" spans="3:7" customFormat="1">
      <c r="C895" s="152"/>
      <c r="E895" s="292"/>
      <c r="G895" s="26"/>
    </row>
    <row r="896" spans="3:7" customFormat="1">
      <c r="C896" s="152"/>
      <c r="E896" s="292"/>
      <c r="G896" s="26"/>
    </row>
    <row r="897" spans="3:7" customFormat="1">
      <c r="C897" s="152"/>
      <c r="E897" s="292"/>
      <c r="G897" s="26"/>
    </row>
    <row r="898" spans="3:7" customFormat="1">
      <c r="C898" s="152"/>
      <c r="E898" s="292"/>
      <c r="G898" s="26"/>
    </row>
    <row r="899" spans="3:7" customFormat="1">
      <c r="C899" s="152"/>
      <c r="E899" s="292"/>
      <c r="G899" s="26"/>
    </row>
    <row r="900" spans="3:7" customFormat="1">
      <c r="C900" s="152"/>
      <c r="E900" s="292"/>
      <c r="G900" s="26"/>
    </row>
    <row r="901" spans="3:7" customFormat="1">
      <c r="C901" s="152"/>
      <c r="E901" s="292"/>
      <c r="G901" s="26"/>
    </row>
    <row r="902" spans="3:7" customFormat="1">
      <c r="C902" s="152"/>
      <c r="E902" s="292"/>
      <c r="G902" s="26"/>
    </row>
    <row r="903" spans="3:7" customFormat="1">
      <c r="C903" s="152"/>
      <c r="E903" s="292"/>
      <c r="G903" s="26"/>
    </row>
    <row r="904" spans="3:7" customFormat="1">
      <c r="C904" s="152"/>
      <c r="E904" s="292"/>
      <c r="G904" s="26"/>
    </row>
    <row r="905" spans="3:7" customFormat="1">
      <c r="C905" s="152"/>
      <c r="E905" s="292"/>
      <c r="G905" s="26"/>
    </row>
    <row r="906" spans="3:7" customFormat="1">
      <c r="C906" s="152"/>
      <c r="E906" s="292"/>
      <c r="G906" s="26"/>
    </row>
    <row r="907" spans="3:7" customFormat="1">
      <c r="C907" s="152"/>
      <c r="E907" s="292"/>
      <c r="G907" s="26"/>
    </row>
    <row r="908" spans="3:7" customFormat="1">
      <c r="C908" s="152"/>
      <c r="E908" s="292"/>
      <c r="G908" s="26"/>
    </row>
    <row r="909" spans="3:7" customFormat="1">
      <c r="C909" s="152"/>
      <c r="E909" s="292"/>
      <c r="G909" s="26"/>
    </row>
    <row r="910" spans="3:7" customFormat="1">
      <c r="C910" s="152"/>
      <c r="E910" s="292"/>
      <c r="G910" s="26"/>
    </row>
    <row r="911" spans="3:7" customFormat="1">
      <c r="C911" s="152"/>
      <c r="E911" s="292"/>
      <c r="G911" s="26"/>
    </row>
    <row r="912" spans="3:7" customFormat="1">
      <c r="C912" s="152"/>
      <c r="E912" s="292"/>
      <c r="G912" s="26"/>
    </row>
    <row r="913" spans="3:7" customFormat="1">
      <c r="C913" s="152"/>
      <c r="E913" s="292"/>
      <c r="G913" s="26"/>
    </row>
    <row r="914" spans="3:7" customFormat="1">
      <c r="C914" s="152"/>
      <c r="E914" s="292"/>
      <c r="G914" s="26"/>
    </row>
    <row r="915" spans="3:7" customFormat="1">
      <c r="C915" s="152"/>
      <c r="E915" s="292"/>
      <c r="G915" s="26"/>
    </row>
    <row r="916" spans="3:7" customFormat="1">
      <c r="C916" s="152"/>
      <c r="E916" s="292"/>
      <c r="G916" s="26"/>
    </row>
    <row r="917" spans="3:7" customFormat="1">
      <c r="C917" s="152"/>
      <c r="E917" s="292"/>
      <c r="G917" s="26"/>
    </row>
    <row r="918" spans="3:7" customFormat="1">
      <c r="C918" s="152"/>
      <c r="E918" s="292"/>
      <c r="G918" s="26"/>
    </row>
    <row r="919" spans="3:7" customFormat="1">
      <c r="C919" s="152"/>
      <c r="E919" s="292"/>
      <c r="G919" s="26"/>
    </row>
    <row r="920" spans="3:7" customFormat="1">
      <c r="C920" s="152"/>
      <c r="E920" s="292"/>
      <c r="G920" s="26"/>
    </row>
    <row r="921" spans="3:7" customFormat="1">
      <c r="C921" s="152"/>
      <c r="E921" s="292"/>
      <c r="G921" s="26"/>
    </row>
    <row r="922" spans="3:7" customFormat="1">
      <c r="C922" s="152"/>
      <c r="E922" s="292"/>
      <c r="G922" s="26"/>
    </row>
    <row r="923" spans="3:7" customFormat="1">
      <c r="C923" s="152"/>
      <c r="E923" s="292"/>
      <c r="G923" s="26"/>
    </row>
    <row r="924" spans="3:7" customFormat="1">
      <c r="C924" s="152"/>
      <c r="E924" s="292"/>
      <c r="G924" s="26"/>
    </row>
    <row r="925" spans="3:7" customFormat="1">
      <c r="C925" s="152"/>
      <c r="E925" s="292"/>
      <c r="G925" s="26"/>
    </row>
    <row r="926" spans="3:7" customFormat="1">
      <c r="C926" s="152"/>
      <c r="E926" s="292"/>
      <c r="G926" s="26"/>
    </row>
    <row r="927" spans="3:7" customFormat="1">
      <c r="C927" s="152"/>
      <c r="E927" s="292"/>
      <c r="G927" s="26"/>
    </row>
    <row r="928" spans="3:7" customFormat="1">
      <c r="C928" s="152"/>
      <c r="E928" s="292"/>
      <c r="G928" s="26"/>
    </row>
    <row r="929" spans="3:7" customFormat="1">
      <c r="C929" s="152"/>
      <c r="E929" s="292"/>
      <c r="G929" s="26"/>
    </row>
    <row r="930" spans="3:7" customFormat="1">
      <c r="C930" s="152"/>
      <c r="E930" s="292"/>
      <c r="G930" s="26"/>
    </row>
    <row r="931" spans="3:7" customFormat="1">
      <c r="C931" s="152"/>
      <c r="E931" s="292"/>
      <c r="G931" s="26"/>
    </row>
    <row r="932" spans="3:7" customFormat="1">
      <c r="C932" s="152"/>
      <c r="E932" s="292"/>
      <c r="G932" s="26"/>
    </row>
    <row r="933" spans="3:7" customFormat="1">
      <c r="C933" s="152"/>
      <c r="E933" s="292"/>
      <c r="G933" s="26"/>
    </row>
    <row r="934" spans="3:7" customFormat="1">
      <c r="C934" s="152"/>
      <c r="E934" s="292"/>
      <c r="G934" s="26"/>
    </row>
    <row r="935" spans="3:7" customFormat="1">
      <c r="C935" s="152"/>
      <c r="E935" s="292"/>
      <c r="G935" s="26"/>
    </row>
    <row r="936" spans="3:7" customFormat="1">
      <c r="C936" s="152"/>
      <c r="E936" s="292"/>
      <c r="G936" s="26"/>
    </row>
    <row r="937" spans="3:7" customFormat="1">
      <c r="C937" s="152"/>
      <c r="E937" s="292"/>
      <c r="G937" s="26"/>
    </row>
    <row r="938" spans="3:7" customFormat="1">
      <c r="C938" s="152"/>
      <c r="E938" s="292"/>
      <c r="G938" s="26"/>
    </row>
    <row r="939" spans="3:7" customFormat="1">
      <c r="C939" s="152"/>
      <c r="E939" s="292"/>
      <c r="G939" s="26"/>
    </row>
    <row r="940" spans="3:7" customFormat="1">
      <c r="C940" s="152"/>
      <c r="E940" s="292"/>
      <c r="G940" s="26"/>
    </row>
    <row r="941" spans="3:7" customFormat="1">
      <c r="C941" s="152"/>
      <c r="E941" s="292"/>
      <c r="G941" s="26"/>
    </row>
    <row r="942" spans="3:7" customFormat="1">
      <c r="C942" s="152"/>
      <c r="E942" s="292"/>
      <c r="G942" s="26"/>
    </row>
    <row r="943" spans="3:7" customFormat="1">
      <c r="C943" s="152"/>
      <c r="E943" s="292"/>
      <c r="G943" s="26"/>
    </row>
    <row r="944" spans="3:7" customFormat="1">
      <c r="C944" s="152"/>
      <c r="E944" s="292"/>
      <c r="G944" s="26"/>
    </row>
    <row r="945" spans="3:7" customFormat="1">
      <c r="C945" s="152"/>
      <c r="E945" s="292"/>
      <c r="G945" s="26"/>
    </row>
    <row r="946" spans="3:7" customFormat="1">
      <c r="C946" s="152"/>
      <c r="E946" s="292"/>
      <c r="G946" s="26"/>
    </row>
    <row r="947" spans="3:7" customFormat="1">
      <c r="C947" s="152"/>
      <c r="E947" s="292"/>
      <c r="G947" s="26"/>
    </row>
    <row r="948" spans="3:7" customFormat="1">
      <c r="C948" s="152"/>
      <c r="E948" s="292"/>
      <c r="G948" s="26"/>
    </row>
    <row r="949" spans="3:7" customFormat="1">
      <c r="C949" s="152"/>
      <c r="E949" s="292"/>
      <c r="G949" s="26"/>
    </row>
    <row r="950" spans="3:7" customFormat="1">
      <c r="C950" s="152"/>
      <c r="E950" s="292"/>
      <c r="G950" s="26"/>
    </row>
    <row r="951" spans="3:7" customFormat="1">
      <c r="C951" s="152"/>
      <c r="E951" s="292"/>
      <c r="G951" s="26"/>
    </row>
    <row r="952" spans="3:7" customFormat="1">
      <c r="C952" s="152"/>
      <c r="E952" s="292"/>
      <c r="G952" s="26"/>
    </row>
    <row r="953" spans="3:7" customFormat="1">
      <c r="C953" s="152"/>
      <c r="E953" s="292"/>
      <c r="G953" s="26"/>
    </row>
    <row r="954" spans="3:7" customFormat="1">
      <c r="C954" s="152"/>
      <c r="E954" s="292"/>
      <c r="G954" s="26"/>
    </row>
    <row r="955" spans="3:7" customFormat="1">
      <c r="C955" s="152"/>
      <c r="E955" s="292"/>
      <c r="G955" s="26"/>
    </row>
    <row r="956" spans="3:7" customFormat="1">
      <c r="C956" s="152"/>
      <c r="E956" s="292"/>
      <c r="G956" s="26"/>
    </row>
    <row r="957" spans="3:7" customFormat="1">
      <c r="C957" s="152"/>
      <c r="E957" s="292"/>
      <c r="G957" s="26"/>
    </row>
    <row r="958" spans="3:7" customFormat="1">
      <c r="C958" s="152"/>
      <c r="E958" s="292"/>
      <c r="G958" s="26"/>
    </row>
    <row r="959" spans="3:7" customFormat="1">
      <c r="C959" s="152"/>
      <c r="E959" s="292"/>
      <c r="G959" s="26"/>
    </row>
    <row r="960" spans="3:7" customFormat="1">
      <c r="C960" s="152"/>
      <c r="E960" s="292"/>
      <c r="G960" s="26"/>
    </row>
    <row r="961" spans="3:7" customFormat="1">
      <c r="C961" s="152"/>
      <c r="E961" s="292"/>
      <c r="G961" s="26"/>
    </row>
    <row r="962" spans="3:7" customFormat="1">
      <c r="C962" s="152"/>
      <c r="E962" s="292"/>
      <c r="G962" s="26"/>
    </row>
    <row r="963" spans="3:7" customFormat="1">
      <c r="C963" s="152"/>
      <c r="E963" s="292"/>
      <c r="G963" s="26"/>
    </row>
    <row r="964" spans="3:7" customFormat="1">
      <c r="C964" s="152"/>
      <c r="E964" s="292"/>
      <c r="G964" s="26"/>
    </row>
    <row r="965" spans="3:7" customFormat="1">
      <c r="C965" s="152"/>
      <c r="E965" s="292"/>
      <c r="G965" s="26"/>
    </row>
    <row r="966" spans="3:7" customFormat="1">
      <c r="C966" s="152"/>
      <c r="E966" s="292"/>
      <c r="G966" s="26"/>
    </row>
    <row r="967" spans="3:7" customFormat="1">
      <c r="C967" s="152"/>
      <c r="E967" s="292"/>
      <c r="G967" s="26"/>
    </row>
    <row r="968" spans="3:7" customFormat="1">
      <c r="C968" s="152"/>
      <c r="E968" s="292"/>
      <c r="G968" s="26"/>
    </row>
    <row r="969" spans="3:7" customFormat="1">
      <c r="C969" s="152"/>
      <c r="E969" s="292"/>
      <c r="G969" s="26"/>
    </row>
    <row r="970" spans="3:7" customFormat="1">
      <c r="C970" s="152"/>
      <c r="E970" s="292"/>
      <c r="G970" s="26"/>
    </row>
    <row r="971" spans="3:7" customFormat="1">
      <c r="C971" s="152"/>
      <c r="E971" s="292"/>
      <c r="G971" s="26"/>
    </row>
    <row r="972" spans="3:7" customFormat="1">
      <c r="C972" s="152"/>
      <c r="E972" s="292"/>
      <c r="G972" s="26"/>
    </row>
    <row r="973" spans="3:7" customFormat="1">
      <c r="C973" s="152"/>
      <c r="E973" s="292"/>
      <c r="G973" s="26"/>
    </row>
    <row r="974" spans="3:7" customFormat="1">
      <c r="C974" s="152"/>
      <c r="E974" s="292"/>
      <c r="G974" s="26"/>
    </row>
    <row r="975" spans="3:7" customFormat="1">
      <c r="C975" s="152"/>
      <c r="E975" s="292"/>
      <c r="G975" s="26"/>
    </row>
    <row r="976" spans="3:7" customFormat="1">
      <c r="C976" s="152"/>
      <c r="E976" s="292"/>
      <c r="G976" s="26"/>
    </row>
    <row r="977" spans="3:7" customFormat="1">
      <c r="C977" s="152"/>
      <c r="E977" s="292"/>
      <c r="G977" s="26"/>
    </row>
    <row r="978" spans="3:7" customFormat="1">
      <c r="C978" s="152"/>
      <c r="E978" s="292"/>
      <c r="G978" s="26"/>
    </row>
    <row r="979" spans="3:7" customFormat="1">
      <c r="C979" s="152"/>
      <c r="E979" s="292"/>
      <c r="G979" s="26"/>
    </row>
    <row r="980" spans="3:7" customFormat="1">
      <c r="C980" s="152"/>
      <c r="E980" s="292"/>
      <c r="G980" s="26"/>
    </row>
    <row r="981" spans="3:7" customFormat="1">
      <c r="C981" s="152"/>
      <c r="E981" s="292"/>
      <c r="G981" s="26"/>
    </row>
    <row r="982" spans="3:7" customFormat="1">
      <c r="C982" s="152"/>
      <c r="E982" s="292"/>
      <c r="G982" s="26"/>
    </row>
    <row r="983" spans="3:7" customFormat="1">
      <c r="C983" s="152"/>
      <c r="E983" s="292"/>
      <c r="G983" s="26"/>
    </row>
    <row r="984" spans="3:7" customFormat="1">
      <c r="C984" s="152"/>
      <c r="E984" s="292"/>
      <c r="G984" s="26"/>
    </row>
    <row r="985" spans="3:7" customFormat="1">
      <c r="C985" s="152"/>
      <c r="E985" s="292"/>
      <c r="G985" s="26"/>
    </row>
    <row r="986" spans="3:7" customFormat="1">
      <c r="C986" s="152"/>
      <c r="E986" s="292"/>
      <c r="G986" s="26"/>
    </row>
    <row r="987" spans="3:7" customFormat="1">
      <c r="C987" s="152"/>
      <c r="E987" s="292"/>
      <c r="G987" s="26"/>
    </row>
    <row r="988" spans="3:7" customFormat="1">
      <c r="C988" s="152"/>
      <c r="E988" s="292"/>
      <c r="G988" s="26"/>
    </row>
    <row r="989" spans="3:7" customFormat="1">
      <c r="C989" s="152"/>
      <c r="E989" s="292"/>
      <c r="G989" s="26"/>
    </row>
    <row r="990" spans="3:7" customFormat="1">
      <c r="C990" s="152"/>
      <c r="E990" s="292"/>
      <c r="G990" s="26"/>
    </row>
    <row r="991" spans="3:7" customFormat="1">
      <c r="C991" s="152"/>
      <c r="E991" s="292"/>
      <c r="G991" s="26"/>
    </row>
    <row r="992" spans="3:7" customFormat="1">
      <c r="C992" s="152"/>
      <c r="E992" s="292"/>
      <c r="G992" s="26"/>
    </row>
    <row r="993" spans="3:7" customFormat="1">
      <c r="C993" s="152"/>
      <c r="E993" s="292"/>
      <c r="G993" s="26"/>
    </row>
    <row r="994" spans="3:7" customFormat="1">
      <c r="C994" s="152"/>
      <c r="E994" s="292"/>
      <c r="G994" s="26"/>
    </row>
    <row r="995" spans="3:7" customFormat="1">
      <c r="C995" s="152"/>
      <c r="E995" s="292"/>
      <c r="G995" s="26"/>
    </row>
    <row r="996" spans="3:7" customFormat="1">
      <c r="C996" s="152"/>
      <c r="E996" s="292"/>
      <c r="G996" s="26"/>
    </row>
    <row r="997" spans="3:7" customFormat="1">
      <c r="C997" s="152"/>
      <c r="E997" s="292"/>
      <c r="G997" s="26"/>
    </row>
    <row r="998" spans="3:7" customFormat="1">
      <c r="C998" s="152"/>
      <c r="E998" s="292"/>
      <c r="G998" s="26"/>
    </row>
    <row r="999" spans="3:7" customFormat="1">
      <c r="C999" s="152"/>
      <c r="E999" s="292"/>
      <c r="G999" s="26"/>
    </row>
    <row r="1000" spans="3:7" customFormat="1">
      <c r="C1000" s="152"/>
      <c r="E1000" s="292"/>
      <c r="G1000" s="26"/>
    </row>
    <row r="1001" spans="3:7" customFormat="1">
      <c r="C1001" s="152"/>
      <c r="E1001" s="292"/>
      <c r="G1001" s="26"/>
    </row>
    <row r="1002" spans="3:7" customFormat="1">
      <c r="C1002" s="152"/>
      <c r="E1002" s="292"/>
      <c r="G1002" s="26"/>
    </row>
    <row r="1003" spans="3:7" customFormat="1">
      <c r="C1003" s="152"/>
      <c r="E1003" s="292"/>
      <c r="G1003" s="26"/>
    </row>
    <row r="1004" spans="3:7" customFormat="1">
      <c r="C1004" s="152"/>
      <c r="E1004" s="292"/>
      <c r="G1004" s="26"/>
    </row>
    <row r="1005" spans="3:7" customFormat="1">
      <c r="C1005" s="152"/>
      <c r="E1005" s="292"/>
      <c r="G1005" s="26"/>
    </row>
    <row r="1006" spans="3:7" customFormat="1">
      <c r="C1006" s="152"/>
      <c r="E1006" s="292"/>
      <c r="G1006" s="26"/>
    </row>
    <row r="1007" spans="3:7" customFormat="1">
      <c r="C1007" s="152"/>
      <c r="E1007" s="292"/>
      <c r="G1007" s="26"/>
    </row>
    <row r="1008" spans="3:7" customFormat="1">
      <c r="C1008" s="152"/>
      <c r="E1008" s="292"/>
      <c r="G1008" s="26"/>
    </row>
    <row r="1009" spans="3:7" customFormat="1">
      <c r="C1009" s="152"/>
      <c r="E1009" s="292"/>
      <c r="G1009" s="26"/>
    </row>
    <row r="1010" spans="3:7" customFormat="1">
      <c r="C1010" s="152"/>
      <c r="E1010" s="292"/>
      <c r="G1010" s="26"/>
    </row>
    <row r="1011" spans="3:7" customFormat="1">
      <c r="C1011" s="152"/>
      <c r="E1011" s="292"/>
      <c r="G1011" s="26"/>
    </row>
    <row r="1012" spans="3:7" customFormat="1">
      <c r="C1012" s="152"/>
      <c r="E1012" s="292"/>
      <c r="G1012" s="26"/>
    </row>
    <row r="1013" spans="3:7" customFormat="1">
      <c r="C1013" s="152"/>
      <c r="E1013" s="292"/>
      <c r="G1013" s="26"/>
    </row>
    <row r="1014" spans="3:7" customFormat="1">
      <c r="C1014" s="152"/>
      <c r="E1014" s="292"/>
      <c r="G1014" s="26"/>
    </row>
    <row r="1015" spans="3:7" customFormat="1">
      <c r="C1015" s="152"/>
      <c r="E1015" s="292"/>
      <c r="G1015" s="26"/>
    </row>
    <row r="1016" spans="3:7" customFormat="1">
      <c r="C1016" s="152"/>
      <c r="E1016" s="292"/>
      <c r="G1016" s="26"/>
    </row>
    <row r="1017" spans="3:7" customFormat="1">
      <c r="C1017" s="152"/>
      <c r="E1017" s="292"/>
      <c r="G1017" s="26"/>
    </row>
    <row r="1018" spans="3:7" customFormat="1">
      <c r="C1018" s="152"/>
      <c r="E1018" s="292"/>
      <c r="G1018" s="26"/>
    </row>
    <row r="1019" spans="3:7" customFormat="1">
      <c r="C1019" s="152"/>
      <c r="E1019" s="292"/>
      <c r="G1019" s="26"/>
    </row>
    <row r="1020" spans="3:7" customFormat="1">
      <c r="C1020" s="152"/>
      <c r="E1020" s="292"/>
      <c r="G1020" s="26"/>
    </row>
    <row r="1021" spans="3:7" customFormat="1">
      <c r="C1021" s="152"/>
      <c r="E1021" s="292"/>
      <c r="G1021" s="26"/>
    </row>
    <row r="1022" spans="3:7" customFormat="1">
      <c r="C1022" s="152"/>
      <c r="E1022" s="292"/>
      <c r="G1022" s="26"/>
    </row>
    <row r="1023" spans="3:7" customFormat="1">
      <c r="C1023" s="152"/>
      <c r="E1023" s="292"/>
      <c r="G1023" s="26"/>
    </row>
    <row r="1024" spans="3:7" customFormat="1">
      <c r="C1024" s="152"/>
      <c r="E1024" s="292"/>
      <c r="G1024" s="26"/>
    </row>
    <row r="1025" spans="3:7" customFormat="1">
      <c r="C1025" s="152"/>
      <c r="E1025" s="292"/>
      <c r="G1025" s="26"/>
    </row>
    <row r="1026" spans="3:7" customFormat="1">
      <c r="C1026" s="152"/>
      <c r="E1026" s="292"/>
      <c r="G1026" s="26"/>
    </row>
    <row r="1027" spans="3:7" customFormat="1">
      <c r="C1027" s="152"/>
      <c r="E1027" s="292"/>
      <c r="G1027" s="26"/>
    </row>
    <row r="1028" spans="3:7" customFormat="1">
      <c r="C1028" s="152"/>
      <c r="E1028" s="292"/>
      <c r="G1028" s="26"/>
    </row>
    <row r="1029" spans="3:7" customFormat="1">
      <c r="C1029" s="152"/>
      <c r="E1029" s="292"/>
      <c r="G1029" s="26"/>
    </row>
    <row r="1030" spans="3:7" customFormat="1">
      <c r="C1030" s="152"/>
      <c r="E1030" s="292"/>
      <c r="G1030" s="26"/>
    </row>
    <row r="1031" spans="3:7" customFormat="1">
      <c r="C1031" s="152"/>
      <c r="E1031" s="292"/>
      <c r="G1031" s="26"/>
    </row>
    <row r="1032" spans="3:7" customFormat="1">
      <c r="C1032" s="152"/>
      <c r="E1032" s="292"/>
      <c r="G1032" s="26"/>
    </row>
    <row r="1033" spans="3:7" customFormat="1">
      <c r="C1033" s="152"/>
      <c r="E1033" s="292"/>
      <c r="G1033" s="26"/>
    </row>
    <row r="1034" spans="3:7" customFormat="1">
      <c r="C1034" s="152"/>
      <c r="E1034" s="292"/>
      <c r="G1034" s="26"/>
    </row>
    <row r="1035" spans="3:7" customFormat="1">
      <c r="C1035" s="152"/>
      <c r="E1035" s="292"/>
      <c r="G1035" s="26"/>
    </row>
    <row r="1036" spans="3:7" customFormat="1">
      <c r="C1036" s="152"/>
      <c r="E1036" s="292"/>
      <c r="G1036" s="26"/>
    </row>
    <row r="1037" spans="3:7" customFormat="1">
      <c r="C1037" s="152"/>
      <c r="E1037" s="292"/>
      <c r="G1037" s="26"/>
    </row>
    <row r="1038" spans="3:7" customFormat="1">
      <c r="C1038" s="152"/>
      <c r="E1038" s="292"/>
      <c r="G1038" s="26"/>
    </row>
    <row r="1039" spans="3:7" customFormat="1">
      <c r="C1039" s="152"/>
      <c r="E1039" s="292"/>
      <c r="G1039" s="26"/>
    </row>
    <row r="1040" spans="3:7" customFormat="1">
      <c r="C1040" s="152"/>
      <c r="E1040" s="292"/>
      <c r="G1040" s="26"/>
    </row>
    <row r="1041" spans="3:7" customFormat="1">
      <c r="C1041" s="152"/>
      <c r="E1041" s="292"/>
      <c r="G1041" s="26"/>
    </row>
    <row r="1042" spans="3:7" customFormat="1">
      <c r="C1042" s="152"/>
      <c r="E1042" s="292"/>
      <c r="G1042" s="26"/>
    </row>
    <row r="1043" spans="3:7" customFormat="1">
      <c r="C1043" s="152"/>
      <c r="E1043" s="292"/>
      <c r="G1043" s="26"/>
    </row>
    <row r="1044" spans="3:7" customFormat="1">
      <c r="C1044" s="152"/>
      <c r="E1044" s="292"/>
      <c r="G1044" s="26"/>
    </row>
    <row r="1045" spans="3:7" customFormat="1">
      <c r="C1045" s="152"/>
      <c r="E1045" s="292"/>
      <c r="G1045" s="26"/>
    </row>
    <row r="1046" spans="3:7" customFormat="1">
      <c r="C1046" s="152"/>
      <c r="E1046" s="292"/>
      <c r="G1046" s="26"/>
    </row>
    <row r="1047" spans="3:7" customFormat="1">
      <c r="C1047" s="152"/>
      <c r="E1047" s="292"/>
      <c r="G1047" s="26"/>
    </row>
    <row r="1048" spans="3:7" customFormat="1">
      <c r="C1048" s="152"/>
      <c r="E1048" s="292"/>
      <c r="G1048" s="26"/>
    </row>
    <row r="1049" spans="3:7" customFormat="1">
      <c r="C1049" s="152"/>
      <c r="E1049" s="292"/>
      <c r="G1049" s="26"/>
    </row>
    <row r="1050" spans="3:7" customFormat="1">
      <c r="C1050" s="152"/>
      <c r="E1050" s="292"/>
      <c r="G1050" s="26"/>
    </row>
    <row r="1051" spans="3:7" customFormat="1">
      <c r="C1051" s="152"/>
      <c r="E1051" s="292"/>
      <c r="G1051" s="26"/>
    </row>
    <row r="1052" spans="3:7" customFormat="1">
      <c r="C1052" s="152"/>
      <c r="E1052" s="292"/>
      <c r="G1052" s="26"/>
    </row>
    <row r="1053" spans="3:7" customFormat="1">
      <c r="C1053" s="152"/>
      <c r="E1053" s="292"/>
      <c r="G1053" s="26"/>
    </row>
    <row r="1054" spans="3:7" customFormat="1">
      <c r="C1054" s="152"/>
      <c r="E1054" s="292"/>
      <c r="G1054" s="26"/>
    </row>
    <row r="1055" spans="3:7" customFormat="1">
      <c r="C1055" s="152"/>
      <c r="E1055" s="292"/>
      <c r="G1055" s="26"/>
    </row>
    <row r="1056" spans="3:7" customFormat="1">
      <c r="C1056" s="152"/>
      <c r="E1056" s="292"/>
      <c r="G1056" s="26"/>
    </row>
    <row r="1057" spans="3:7" customFormat="1">
      <c r="C1057" s="152"/>
      <c r="E1057" s="292"/>
      <c r="G1057" s="26"/>
    </row>
    <row r="1058" spans="3:7" customFormat="1">
      <c r="C1058" s="152"/>
      <c r="E1058" s="292"/>
      <c r="G1058" s="26"/>
    </row>
    <row r="1059" spans="3:7" customFormat="1">
      <c r="C1059" s="152"/>
      <c r="E1059" s="292"/>
      <c r="G1059" s="26"/>
    </row>
    <row r="1060" spans="3:7" customFormat="1">
      <c r="C1060" s="152"/>
      <c r="E1060" s="292"/>
      <c r="G1060" s="26"/>
    </row>
    <row r="1061" spans="3:7" customFormat="1">
      <c r="C1061" s="152"/>
      <c r="E1061" s="292"/>
      <c r="G1061" s="26"/>
    </row>
    <row r="1062" spans="3:7" customFormat="1">
      <c r="C1062" s="152"/>
      <c r="E1062" s="292"/>
      <c r="G1062" s="26"/>
    </row>
    <row r="1063" spans="3:7" customFormat="1">
      <c r="C1063" s="152"/>
      <c r="E1063" s="292"/>
      <c r="G1063" s="26"/>
    </row>
    <row r="1064" spans="3:7" customFormat="1">
      <c r="C1064" s="152"/>
      <c r="E1064" s="292"/>
      <c r="G1064" s="26"/>
    </row>
    <row r="1065" spans="3:7" customFormat="1">
      <c r="C1065" s="152"/>
      <c r="E1065" s="292"/>
      <c r="G1065" s="26"/>
    </row>
    <row r="1066" spans="3:7" customFormat="1">
      <c r="C1066" s="152"/>
      <c r="E1066" s="292"/>
      <c r="G1066" s="26"/>
    </row>
    <row r="1067" spans="3:7" customFormat="1">
      <c r="C1067" s="152"/>
      <c r="E1067" s="292"/>
      <c r="G1067" s="26"/>
    </row>
    <row r="1068" spans="3:7" customFormat="1">
      <c r="C1068" s="152"/>
      <c r="E1068" s="292"/>
      <c r="G1068" s="26"/>
    </row>
    <row r="1069" spans="3:7" customFormat="1">
      <c r="C1069" s="152"/>
      <c r="E1069" s="292"/>
      <c r="G1069" s="26"/>
    </row>
    <row r="1070" spans="3:7" customFormat="1">
      <c r="C1070" s="152"/>
      <c r="E1070" s="292"/>
      <c r="G1070" s="26"/>
    </row>
    <row r="1071" spans="3:7" customFormat="1">
      <c r="C1071" s="152"/>
      <c r="E1071" s="292"/>
      <c r="G1071" s="26"/>
    </row>
    <row r="1072" spans="3:7" customFormat="1">
      <c r="C1072" s="152"/>
      <c r="E1072" s="292"/>
      <c r="G1072" s="26"/>
    </row>
    <row r="1073" spans="3:7" customFormat="1">
      <c r="C1073" s="152"/>
      <c r="E1073" s="292"/>
      <c r="G1073" s="26"/>
    </row>
    <row r="1074" spans="3:7" customFormat="1">
      <c r="C1074" s="152"/>
      <c r="E1074" s="292"/>
      <c r="G1074" s="26"/>
    </row>
    <row r="1075" spans="3:7" customFormat="1">
      <c r="C1075" s="152"/>
      <c r="E1075" s="292"/>
      <c r="G1075" s="26"/>
    </row>
    <row r="1076" spans="3:7" customFormat="1">
      <c r="C1076" s="152"/>
      <c r="E1076" s="292"/>
      <c r="G1076" s="26"/>
    </row>
    <row r="1077" spans="3:7" customFormat="1">
      <c r="C1077" s="152"/>
      <c r="E1077" s="292"/>
      <c r="G1077" s="26"/>
    </row>
    <row r="1078" spans="3:7" customFormat="1">
      <c r="C1078" s="152"/>
      <c r="E1078" s="292"/>
      <c r="G1078" s="26"/>
    </row>
    <row r="1079" spans="3:7" customFormat="1">
      <c r="C1079" s="152"/>
      <c r="E1079" s="292"/>
      <c r="G1079" s="26"/>
    </row>
    <row r="1080" spans="3:7" customFormat="1">
      <c r="C1080" s="152"/>
      <c r="E1080" s="292"/>
      <c r="G1080" s="26"/>
    </row>
    <row r="1081" spans="3:7" customFormat="1">
      <c r="C1081" s="152"/>
      <c r="E1081" s="292"/>
      <c r="G1081" s="26"/>
    </row>
    <row r="1082" spans="3:7" customFormat="1">
      <c r="C1082" s="152"/>
      <c r="E1082" s="292"/>
      <c r="G1082" s="26"/>
    </row>
    <row r="1083" spans="3:7" customFormat="1">
      <c r="C1083" s="152"/>
      <c r="E1083" s="292"/>
      <c r="G1083" s="26"/>
    </row>
    <row r="1084" spans="3:7" customFormat="1">
      <c r="C1084" s="152"/>
      <c r="E1084" s="292"/>
      <c r="G1084" s="26"/>
    </row>
    <row r="1085" spans="3:7" customFormat="1">
      <c r="C1085" s="152"/>
      <c r="E1085" s="292"/>
      <c r="G1085" s="26"/>
    </row>
    <row r="1086" spans="3:7" customFormat="1">
      <c r="C1086" s="152"/>
      <c r="E1086" s="292"/>
      <c r="G1086" s="26"/>
    </row>
    <row r="1087" spans="3:7" customFormat="1">
      <c r="C1087" s="152"/>
      <c r="E1087" s="292"/>
      <c r="G1087" s="26"/>
    </row>
    <row r="1088" spans="3:7" customFormat="1">
      <c r="C1088" s="152"/>
      <c r="E1088" s="292"/>
      <c r="G1088" s="26"/>
    </row>
    <row r="1089" spans="3:7" customFormat="1">
      <c r="C1089" s="152"/>
      <c r="E1089" s="292"/>
      <c r="G1089" s="26"/>
    </row>
    <row r="1090" spans="3:7" customFormat="1">
      <c r="C1090" s="152"/>
      <c r="E1090" s="292"/>
      <c r="G1090" s="26"/>
    </row>
    <row r="1091" spans="3:7" customFormat="1">
      <c r="C1091" s="152"/>
      <c r="E1091" s="292"/>
      <c r="G1091" s="26"/>
    </row>
    <row r="1092" spans="3:7" customFormat="1">
      <c r="C1092" s="152"/>
      <c r="E1092" s="292"/>
      <c r="G1092" s="26"/>
    </row>
    <row r="1093" spans="3:7" customFormat="1">
      <c r="C1093" s="152"/>
      <c r="E1093" s="292"/>
      <c r="G1093" s="26"/>
    </row>
    <row r="1094" spans="3:7" customFormat="1">
      <c r="C1094" s="152"/>
      <c r="E1094" s="292"/>
      <c r="G1094" s="26"/>
    </row>
    <row r="1095" spans="3:7" customFormat="1">
      <c r="C1095" s="152"/>
      <c r="E1095" s="292"/>
      <c r="G1095" s="26"/>
    </row>
    <row r="1096" spans="3:7" customFormat="1">
      <c r="C1096" s="152"/>
      <c r="E1096" s="292"/>
      <c r="G1096" s="26"/>
    </row>
    <row r="1097" spans="3:7" customFormat="1">
      <c r="C1097" s="152"/>
      <c r="E1097" s="292"/>
      <c r="G1097" s="26"/>
    </row>
    <row r="1098" spans="3:7" customFormat="1">
      <c r="C1098" s="152"/>
      <c r="E1098" s="292"/>
      <c r="G1098" s="26"/>
    </row>
    <row r="1099" spans="3:7" customFormat="1">
      <c r="C1099" s="152"/>
      <c r="E1099" s="292"/>
      <c r="G1099" s="26"/>
    </row>
    <row r="1100" spans="3:7" customFormat="1">
      <c r="C1100" s="152"/>
      <c r="E1100" s="292"/>
      <c r="G1100" s="26"/>
    </row>
    <row r="1101" spans="3:7" customFormat="1">
      <c r="C1101" s="152"/>
      <c r="E1101" s="292"/>
      <c r="G1101" s="26"/>
    </row>
    <row r="1102" spans="3:7" customFormat="1">
      <c r="C1102" s="152"/>
      <c r="E1102" s="292"/>
      <c r="G1102" s="26"/>
    </row>
    <row r="1103" spans="3:7" customFormat="1">
      <c r="C1103" s="152"/>
      <c r="E1103" s="292"/>
      <c r="G1103" s="26"/>
    </row>
    <row r="1104" spans="3:7" customFormat="1">
      <c r="C1104" s="152"/>
      <c r="E1104" s="292"/>
      <c r="G1104" s="26"/>
    </row>
    <row r="1105" spans="3:7" customFormat="1">
      <c r="C1105" s="152"/>
      <c r="E1105" s="292"/>
      <c r="G1105" s="26"/>
    </row>
    <row r="1106" spans="3:7" customFormat="1">
      <c r="C1106" s="152"/>
      <c r="E1106" s="292"/>
      <c r="G1106" s="26"/>
    </row>
    <row r="1107" spans="3:7" customFormat="1">
      <c r="C1107" s="152"/>
      <c r="E1107" s="292"/>
      <c r="G1107" s="26"/>
    </row>
    <row r="1108" spans="3:7" customFormat="1">
      <c r="C1108" s="152"/>
      <c r="E1108" s="292"/>
      <c r="G1108" s="26"/>
    </row>
    <row r="1109" spans="3:7" customFormat="1">
      <c r="C1109" s="152"/>
      <c r="E1109" s="292"/>
      <c r="G1109" s="26"/>
    </row>
    <row r="1110" spans="3:7" customFormat="1">
      <c r="C1110" s="152"/>
      <c r="E1110" s="292"/>
      <c r="G1110" s="26"/>
    </row>
    <row r="1111" spans="3:7" customFormat="1">
      <c r="C1111" s="152"/>
      <c r="E1111" s="292"/>
      <c r="G1111" s="26"/>
    </row>
    <row r="1112" spans="3:7" customFormat="1">
      <c r="C1112" s="152"/>
      <c r="E1112" s="292"/>
      <c r="G1112" s="26"/>
    </row>
    <row r="1113" spans="3:7" customFormat="1">
      <c r="C1113" s="152"/>
      <c r="E1113" s="292"/>
      <c r="G1113" s="26"/>
    </row>
    <row r="1114" spans="3:7" customFormat="1">
      <c r="C1114" s="152"/>
      <c r="E1114" s="292"/>
      <c r="G1114" s="26"/>
    </row>
    <row r="1115" spans="3:7" customFormat="1">
      <c r="C1115" s="152"/>
      <c r="E1115" s="292"/>
      <c r="G1115" s="26"/>
    </row>
    <row r="1116" spans="3:7" customFormat="1">
      <c r="C1116" s="152"/>
      <c r="E1116" s="292"/>
      <c r="G1116" s="26"/>
    </row>
    <row r="1117" spans="3:7" customFormat="1">
      <c r="C1117" s="152"/>
      <c r="E1117" s="292"/>
      <c r="G1117" s="26"/>
    </row>
    <row r="1118" spans="3:7" customFormat="1">
      <c r="C1118" s="152"/>
      <c r="E1118" s="292"/>
      <c r="G1118" s="26"/>
    </row>
    <row r="1119" spans="3:7" customFormat="1">
      <c r="C1119" s="152"/>
      <c r="E1119" s="292"/>
      <c r="G1119" s="26"/>
    </row>
    <row r="1120" spans="3:7" customFormat="1">
      <c r="C1120" s="152"/>
      <c r="E1120" s="292"/>
      <c r="G1120" s="26"/>
    </row>
    <row r="1121" spans="3:7" customFormat="1">
      <c r="C1121" s="152"/>
      <c r="E1121" s="292"/>
      <c r="G1121" s="26"/>
    </row>
    <row r="1122" spans="3:7" customFormat="1">
      <c r="C1122" s="152"/>
      <c r="E1122" s="292"/>
      <c r="G1122" s="26"/>
    </row>
    <row r="1123" spans="3:7" customFormat="1">
      <c r="C1123" s="152"/>
      <c r="E1123" s="292"/>
      <c r="G1123" s="26"/>
    </row>
    <row r="1124" spans="3:7" customFormat="1">
      <c r="C1124" s="152"/>
      <c r="E1124" s="292"/>
      <c r="G1124" s="26"/>
    </row>
    <row r="1125" spans="3:7" customFormat="1">
      <c r="C1125" s="152"/>
      <c r="E1125" s="292"/>
      <c r="G1125" s="26"/>
    </row>
    <row r="1126" spans="3:7" customFormat="1">
      <c r="C1126" s="152"/>
      <c r="E1126" s="292"/>
      <c r="G1126" s="26"/>
    </row>
    <row r="1127" spans="3:7" customFormat="1">
      <c r="C1127" s="152"/>
      <c r="E1127" s="292"/>
      <c r="G1127" s="26"/>
    </row>
    <row r="1128" spans="3:7" customFormat="1">
      <c r="C1128" s="152"/>
      <c r="E1128" s="292"/>
      <c r="G1128" s="26"/>
    </row>
    <row r="1129" spans="3:7" customFormat="1">
      <c r="C1129" s="152"/>
      <c r="E1129" s="292"/>
      <c r="G1129" s="26"/>
    </row>
    <row r="1130" spans="3:7" customFormat="1">
      <c r="C1130" s="152"/>
      <c r="E1130" s="292"/>
      <c r="G1130" s="26"/>
    </row>
    <row r="1131" spans="3:7" customFormat="1">
      <c r="C1131" s="152"/>
      <c r="E1131" s="292"/>
      <c r="G1131" s="26"/>
    </row>
    <row r="1132" spans="3:7" customFormat="1">
      <c r="C1132" s="152"/>
      <c r="E1132" s="292"/>
      <c r="G1132" s="26"/>
    </row>
    <row r="1133" spans="3:7" customFormat="1">
      <c r="C1133" s="152"/>
      <c r="E1133" s="292"/>
      <c r="G1133" s="26"/>
    </row>
    <row r="1134" spans="3:7" customFormat="1">
      <c r="C1134" s="152"/>
      <c r="E1134" s="292"/>
      <c r="G1134" s="26"/>
    </row>
    <row r="1135" spans="3:7" customFormat="1">
      <c r="C1135" s="152"/>
      <c r="E1135" s="292"/>
      <c r="G1135" s="26"/>
    </row>
    <row r="1136" spans="3:7" customFormat="1">
      <c r="C1136" s="152"/>
      <c r="E1136" s="292"/>
      <c r="G1136" s="26"/>
    </row>
    <row r="1137" spans="3:7" customFormat="1">
      <c r="C1137" s="152"/>
      <c r="E1137" s="292"/>
      <c r="G1137" s="26"/>
    </row>
    <row r="1138" spans="3:7" customFormat="1">
      <c r="C1138" s="152"/>
      <c r="E1138" s="292"/>
      <c r="G1138" s="26"/>
    </row>
    <row r="1139" spans="3:7" customFormat="1">
      <c r="C1139" s="152"/>
      <c r="E1139" s="292"/>
      <c r="G1139" s="26"/>
    </row>
    <row r="1140" spans="3:7" customFormat="1">
      <c r="C1140" s="152"/>
      <c r="E1140" s="292"/>
      <c r="G1140" s="26"/>
    </row>
    <row r="1141" spans="3:7" customFormat="1">
      <c r="C1141" s="152"/>
      <c r="E1141" s="292"/>
      <c r="G1141" s="26"/>
    </row>
    <row r="1142" spans="3:7" customFormat="1">
      <c r="C1142" s="152"/>
      <c r="E1142" s="292"/>
      <c r="G1142" s="26"/>
    </row>
    <row r="1143" spans="3:7" customFormat="1">
      <c r="C1143" s="152"/>
      <c r="E1143" s="292"/>
      <c r="G1143" s="26"/>
    </row>
    <row r="1144" spans="3:7" customFormat="1">
      <c r="C1144" s="152"/>
      <c r="E1144" s="292"/>
      <c r="G1144" s="26"/>
    </row>
    <row r="1145" spans="3:7" customFormat="1">
      <c r="C1145" s="152"/>
      <c r="E1145" s="292"/>
      <c r="G1145" s="26"/>
    </row>
    <row r="1146" spans="3:7" customFormat="1">
      <c r="C1146" s="152"/>
      <c r="E1146" s="292"/>
      <c r="G1146" s="26"/>
    </row>
    <row r="1147" spans="3:7" customFormat="1">
      <c r="C1147" s="152"/>
      <c r="E1147" s="292"/>
      <c r="G1147" s="26"/>
    </row>
    <row r="1148" spans="3:7" customFormat="1">
      <c r="C1148" s="152"/>
      <c r="E1148" s="292"/>
      <c r="G1148" s="26"/>
    </row>
    <row r="1149" spans="3:7" customFormat="1">
      <c r="C1149" s="152"/>
      <c r="E1149" s="292"/>
      <c r="G1149" s="26"/>
    </row>
    <row r="1150" spans="3:7" customFormat="1">
      <c r="C1150" s="152"/>
      <c r="E1150" s="292"/>
      <c r="G1150" s="26"/>
    </row>
    <row r="1151" spans="3:7" customFormat="1">
      <c r="C1151" s="152"/>
      <c r="E1151" s="292"/>
      <c r="G1151" s="26"/>
    </row>
    <row r="1152" spans="3:7" customFormat="1">
      <c r="C1152" s="152"/>
      <c r="E1152" s="292"/>
      <c r="G1152" s="26"/>
    </row>
    <row r="1153" spans="3:7" customFormat="1">
      <c r="C1153" s="152"/>
      <c r="E1153" s="292"/>
      <c r="G1153" s="26"/>
    </row>
    <row r="1154" spans="3:7" customFormat="1">
      <c r="C1154" s="152"/>
      <c r="E1154" s="292"/>
      <c r="G1154" s="26"/>
    </row>
    <row r="1155" spans="3:7" customFormat="1">
      <c r="C1155" s="152"/>
      <c r="E1155" s="292"/>
      <c r="G1155" s="26"/>
    </row>
    <row r="1156" spans="3:7" customFormat="1">
      <c r="C1156" s="152"/>
      <c r="E1156" s="292"/>
      <c r="G1156" s="26"/>
    </row>
    <row r="1157" spans="3:7" customFormat="1">
      <c r="C1157" s="152"/>
      <c r="E1157" s="292"/>
      <c r="G1157" s="26"/>
    </row>
    <row r="1158" spans="3:7" customFormat="1">
      <c r="C1158" s="152"/>
      <c r="E1158" s="292"/>
      <c r="G1158" s="26"/>
    </row>
    <row r="1159" spans="3:7" customFormat="1">
      <c r="C1159" s="152"/>
      <c r="E1159" s="292"/>
      <c r="G1159" s="26"/>
    </row>
    <row r="1160" spans="3:7" customFormat="1">
      <c r="C1160" s="152"/>
      <c r="E1160" s="292"/>
      <c r="G1160" s="26"/>
    </row>
    <row r="1161" spans="3:7" customFormat="1">
      <c r="C1161" s="152"/>
      <c r="E1161" s="292"/>
      <c r="G1161" s="26"/>
    </row>
    <row r="1162" spans="3:7" customFormat="1">
      <c r="C1162" s="152"/>
      <c r="E1162" s="292"/>
      <c r="G1162" s="26"/>
    </row>
    <row r="1163" spans="3:7" customFormat="1">
      <c r="C1163" s="152"/>
      <c r="E1163" s="292"/>
      <c r="G1163" s="26"/>
    </row>
    <row r="1164" spans="3:7" customFormat="1">
      <c r="C1164" s="152"/>
      <c r="E1164" s="292"/>
      <c r="G1164" s="26"/>
    </row>
    <row r="1165" spans="3:7" customFormat="1">
      <c r="C1165" s="152"/>
      <c r="E1165" s="292"/>
      <c r="G1165" s="26"/>
    </row>
    <row r="1166" spans="3:7" customFormat="1">
      <c r="C1166" s="152"/>
      <c r="E1166" s="292"/>
      <c r="G1166" s="26"/>
    </row>
    <row r="1167" spans="3:7" customFormat="1">
      <c r="C1167" s="152"/>
      <c r="E1167" s="292"/>
      <c r="G1167" s="26"/>
    </row>
    <row r="1168" spans="3:7" customFormat="1">
      <c r="C1168" s="152"/>
      <c r="E1168" s="292"/>
      <c r="G1168" s="26"/>
    </row>
    <row r="1169" spans="3:7" customFormat="1">
      <c r="C1169" s="152"/>
      <c r="E1169" s="292"/>
      <c r="G1169" s="26"/>
    </row>
    <row r="1170" spans="3:7" customFormat="1">
      <c r="C1170" s="152"/>
      <c r="E1170" s="292"/>
      <c r="G1170" s="26"/>
    </row>
    <row r="1171" spans="3:7" customFormat="1">
      <c r="C1171" s="152"/>
      <c r="E1171" s="292"/>
      <c r="G1171" s="26"/>
    </row>
    <row r="1172" spans="3:7" customFormat="1">
      <c r="C1172" s="152"/>
      <c r="E1172" s="292"/>
      <c r="G1172" s="26"/>
    </row>
    <row r="1173" spans="3:7" customFormat="1">
      <c r="C1173" s="152"/>
      <c r="E1173" s="292"/>
      <c r="G1173" s="26"/>
    </row>
    <row r="1174" spans="3:7" customFormat="1">
      <c r="C1174" s="152"/>
      <c r="E1174" s="292"/>
      <c r="G1174" s="26"/>
    </row>
    <row r="1175" spans="3:7" customFormat="1">
      <c r="C1175" s="152"/>
      <c r="E1175" s="292"/>
      <c r="G1175" s="26"/>
    </row>
    <row r="1176" spans="3:7" customFormat="1">
      <c r="C1176" s="152"/>
      <c r="E1176" s="292"/>
      <c r="G1176" s="26"/>
    </row>
    <row r="1177" spans="3:7" customFormat="1">
      <c r="C1177" s="152"/>
      <c r="E1177" s="292"/>
      <c r="G1177" s="26"/>
    </row>
    <row r="1178" spans="3:7" customFormat="1">
      <c r="C1178" s="152"/>
      <c r="E1178" s="292"/>
      <c r="G1178" s="26"/>
    </row>
    <row r="1179" spans="3:7" customFormat="1">
      <c r="C1179" s="152"/>
      <c r="E1179" s="292"/>
      <c r="G1179" s="26"/>
    </row>
    <row r="1180" spans="3:7" customFormat="1">
      <c r="C1180" s="152"/>
      <c r="E1180" s="292"/>
      <c r="G1180" s="26"/>
    </row>
    <row r="1181" spans="3:7" customFormat="1">
      <c r="C1181" s="152"/>
      <c r="E1181" s="292"/>
      <c r="G1181" s="26"/>
    </row>
    <row r="1182" spans="3:7" customFormat="1">
      <c r="C1182" s="152"/>
      <c r="E1182" s="292"/>
      <c r="G1182" s="26"/>
    </row>
    <row r="1183" spans="3:7" customFormat="1">
      <c r="C1183" s="152"/>
      <c r="E1183" s="292"/>
      <c r="G1183" s="26"/>
    </row>
    <row r="1184" spans="3:7" customFormat="1">
      <c r="C1184" s="152"/>
      <c r="E1184" s="292"/>
      <c r="G1184" s="26"/>
    </row>
    <row r="1185" spans="3:7" customFormat="1">
      <c r="C1185" s="152"/>
      <c r="E1185" s="292"/>
      <c r="G1185" s="26"/>
    </row>
    <row r="1186" spans="3:7" customFormat="1">
      <c r="C1186" s="152"/>
      <c r="E1186" s="292"/>
      <c r="G1186" s="26"/>
    </row>
    <row r="1187" spans="3:7" customFormat="1">
      <c r="C1187" s="152"/>
      <c r="E1187" s="292"/>
      <c r="G1187" s="26"/>
    </row>
    <row r="1188" spans="3:7" customFormat="1">
      <c r="C1188" s="152"/>
      <c r="E1188" s="292"/>
      <c r="G1188" s="26"/>
    </row>
    <row r="1189" spans="3:7" customFormat="1">
      <c r="C1189" s="152"/>
      <c r="E1189" s="292"/>
      <c r="G1189" s="26"/>
    </row>
    <row r="1190" spans="3:7" customFormat="1">
      <c r="C1190" s="152"/>
      <c r="E1190" s="292"/>
      <c r="G1190" s="26"/>
    </row>
    <row r="1191" spans="3:7" customFormat="1">
      <c r="C1191" s="152"/>
      <c r="E1191" s="292"/>
      <c r="G1191" s="26"/>
    </row>
    <row r="1192" spans="3:7" customFormat="1">
      <c r="C1192" s="152"/>
      <c r="E1192" s="292"/>
      <c r="G1192" s="26"/>
    </row>
    <row r="1193" spans="3:7" customFormat="1">
      <c r="C1193" s="152"/>
      <c r="E1193" s="292"/>
      <c r="G1193" s="26"/>
    </row>
    <row r="1194" spans="3:7" customFormat="1">
      <c r="C1194" s="152"/>
      <c r="E1194" s="292"/>
      <c r="G1194" s="26"/>
    </row>
    <row r="1195" spans="3:7" customFormat="1">
      <c r="C1195" s="152"/>
      <c r="E1195" s="292"/>
      <c r="G1195" s="26"/>
    </row>
    <row r="1196" spans="3:7" customFormat="1">
      <c r="C1196" s="152"/>
      <c r="E1196" s="292"/>
      <c r="G1196" s="26"/>
    </row>
    <row r="1197" spans="3:7" customFormat="1">
      <c r="C1197" s="152"/>
      <c r="E1197" s="292"/>
      <c r="G1197" s="26"/>
    </row>
    <row r="1198" spans="3:7" customFormat="1">
      <c r="C1198" s="152"/>
      <c r="E1198" s="292"/>
      <c r="G1198" s="26"/>
    </row>
    <row r="1199" spans="3:7" customFormat="1">
      <c r="C1199" s="152"/>
      <c r="E1199" s="292"/>
      <c r="G1199" s="26"/>
    </row>
    <row r="1200" spans="3:7" customFormat="1">
      <c r="C1200" s="152"/>
      <c r="E1200" s="292"/>
      <c r="G1200" s="26"/>
    </row>
    <row r="1201" spans="3:7" customFormat="1">
      <c r="C1201" s="152"/>
      <c r="E1201" s="292"/>
      <c r="G1201" s="26"/>
    </row>
    <row r="1202" spans="3:7" customFormat="1">
      <c r="C1202" s="152"/>
      <c r="E1202" s="292"/>
      <c r="G1202" s="26"/>
    </row>
    <row r="1203" spans="3:7" customFormat="1">
      <c r="C1203" s="152"/>
      <c r="E1203" s="292"/>
      <c r="G1203" s="26"/>
    </row>
    <row r="1204" spans="3:7" customFormat="1">
      <c r="C1204" s="152"/>
      <c r="E1204" s="292"/>
      <c r="G1204" s="26"/>
    </row>
    <row r="1205" spans="3:7" customFormat="1">
      <c r="C1205" s="152"/>
      <c r="E1205" s="292"/>
      <c r="G1205" s="26"/>
    </row>
    <row r="1206" spans="3:7" customFormat="1">
      <c r="C1206" s="152"/>
      <c r="E1206" s="292"/>
      <c r="G1206" s="26"/>
    </row>
    <row r="1207" spans="3:7" customFormat="1">
      <c r="C1207" s="152"/>
      <c r="E1207" s="292"/>
      <c r="G1207" s="26"/>
    </row>
    <row r="1208" spans="3:7" customFormat="1">
      <c r="C1208" s="152"/>
      <c r="E1208" s="292"/>
      <c r="G1208" s="26"/>
    </row>
    <row r="1209" spans="3:7" customFormat="1">
      <c r="C1209" s="152"/>
      <c r="E1209" s="292"/>
      <c r="G1209" s="26"/>
    </row>
    <row r="1210" spans="3:7" customFormat="1">
      <c r="C1210" s="152"/>
      <c r="E1210" s="292"/>
      <c r="G1210" s="26"/>
    </row>
    <row r="1211" spans="3:7" customFormat="1">
      <c r="C1211" s="152"/>
      <c r="E1211" s="292"/>
      <c r="G1211" s="26"/>
    </row>
    <row r="1212" spans="3:7" customFormat="1">
      <c r="C1212" s="152"/>
      <c r="E1212" s="292"/>
      <c r="G1212" s="26"/>
    </row>
    <row r="1213" spans="3:7" customFormat="1">
      <c r="C1213" s="152"/>
      <c r="E1213" s="292"/>
      <c r="G1213" s="26"/>
    </row>
    <row r="1214" spans="3:7" customFormat="1">
      <c r="C1214" s="152"/>
      <c r="E1214" s="292"/>
      <c r="G1214" s="26"/>
    </row>
    <row r="1215" spans="3:7" customFormat="1">
      <c r="C1215" s="152"/>
      <c r="E1215" s="292"/>
      <c r="G1215" s="26"/>
    </row>
    <row r="1216" spans="3:7" customFormat="1">
      <c r="C1216" s="152"/>
      <c r="E1216" s="292"/>
      <c r="G1216" s="26"/>
    </row>
    <row r="1217" spans="3:7" customFormat="1">
      <c r="C1217" s="152"/>
      <c r="E1217" s="292"/>
      <c r="G1217" s="26"/>
    </row>
    <row r="1218" spans="3:7" customFormat="1">
      <c r="C1218" s="152"/>
      <c r="E1218" s="292"/>
      <c r="G1218" s="26"/>
    </row>
    <row r="1219" spans="3:7" customFormat="1">
      <c r="C1219" s="152"/>
      <c r="E1219" s="292"/>
      <c r="G1219" s="26"/>
    </row>
    <row r="1220" spans="3:7" customFormat="1">
      <c r="C1220" s="152"/>
      <c r="E1220" s="292"/>
      <c r="G1220" s="26"/>
    </row>
    <row r="1221" spans="3:7" customFormat="1">
      <c r="C1221" s="152"/>
      <c r="E1221" s="292"/>
      <c r="G1221" s="26"/>
    </row>
    <row r="1222" spans="3:7" customFormat="1">
      <c r="C1222" s="152"/>
      <c r="E1222" s="292"/>
      <c r="G1222" s="26"/>
    </row>
    <row r="1223" spans="3:7" customFormat="1">
      <c r="C1223" s="152"/>
      <c r="E1223" s="292"/>
      <c r="G1223" s="26"/>
    </row>
    <row r="1224" spans="3:7" customFormat="1">
      <c r="C1224" s="152"/>
      <c r="E1224" s="292"/>
      <c r="G1224" s="26"/>
    </row>
    <row r="1225" spans="3:7" customFormat="1">
      <c r="C1225" s="152"/>
      <c r="E1225" s="292"/>
      <c r="G1225" s="26"/>
    </row>
    <row r="1226" spans="3:7" customFormat="1">
      <c r="C1226" s="152"/>
      <c r="E1226" s="292"/>
      <c r="G1226" s="26"/>
    </row>
    <row r="1227" spans="3:7" customFormat="1">
      <c r="C1227" s="152"/>
      <c r="E1227" s="292"/>
      <c r="G1227" s="26"/>
    </row>
    <row r="1228" spans="3:7" customFormat="1">
      <c r="C1228" s="152"/>
      <c r="E1228" s="292"/>
      <c r="G1228" s="26"/>
    </row>
    <row r="1229" spans="3:7" customFormat="1">
      <c r="C1229" s="152"/>
      <c r="E1229" s="292"/>
      <c r="G1229" s="26"/>
    </row>
    <row r="1230" spans="3:7" customFormat="1">
      <c r="C1230" s="152"/>
      <c r="E1230" s="292"/>
      <c r="G1230" s="26"/>
    </row>
    <row r="1231" spans="3:7" customFormat="1">
      <c r="C1231" s="152"/>
      <c r="E1231" s="292"/>
      <c r="G1231" s="26"/>
    </row>
    <row r="1232" spans="3:7" customFormat="1">
      <c r="C1232" s="152"/>
      <c r="E1232" s="292"/>
      <c r="G1232" s="26"/>
    </row>
    <row r="1233" spans="3:7" customFormat="1">
      <c r="C1233" s="152"/>
      <c r="E1233" s="292"/>
      <c r="G1233" s="26"/>
    </row>
    <row r="1234" spans="3:7" customFormat="1">
      <c r="C1234" s="152"/>
      <c r="E1234" s="292"/>
      <c r="G1234" s="26"/>
    </row>
    <row r="1235" spans="3:7" customFormat="1">
      <c r="C1235" s="152"/>
      <c r="E1235" s="292"/>
      <c r="G1235" s="26"/>
    </row>
    <row r="1236" spans="3:7" customFormat="1">
      <c r="C1236" s="152"/>
      <c r="E1236" s="292"/>
      <c r="G1236" s="26"/>
    </row>
    <row r="1237" spans="3:7" customFormat="1">
      <c r="C1237" s="152"/>
      <c r="E1237" s="292"/>
      <c r="G1237" s="26"/>
    </row>
    <row r="1238" spans="3:7" customFormat="1">
      <c r="C1238" s="152"/>
      <c r="E1238" s="292"/>
      <c r="G1238" s="26"/>
    </row>
    <row r="1239" spans="3:7" customFormat="1">
      <c r="C1239" s="152"/>
      <c r="E1239" s="292"/>
      <c r="G1239" s="26"/>
    </row>
    <row r="1240" spans="3:7" customFormat="1">
      <c r="C1240" s="152"/>
      <c r="E1240" s="292"/>
      <c r="G1240" s="26"/>
    </row>
    <row r="1241" spans="3:7" customFormat="1">
      <c r="C1241" s="152"/>
      <c r="E1241" s="292"/>
      <c r="G1241" s="26"/>
    </row>
    <row r="1242" spans="3:7" customFormat="1">
      <c r="C1242" s="152"/>
      <c r="E1242" s="292"/>
      <c r="G1242" s="26"/>
    </row>
    <row r="1243" spans="3:7" customFormat="1">
      <c r="C1243" s="152"/>
      <c r="E1243" s="292"/>
      <c r="G1243" s="26"/>
    </row>
    <row r="1244" spans="3:7" customFormat="1">
      <c r="C1244" s="152"/>
      <c r="E1244" s="292"/>
      <c r="G1244" s="26"/>
    </row>
    <row r="1245" spans="3:7" customFormat="1">
      <c r="C1245" s="152"/>
      <c r="E1245" s="292"/>
      <c r="G1245" s="26"/>
    </row>
    <row r="1246" spans="3:7" customFormat="1">
      <c r="C1246" s="152"/>
      <c r="E1246" s="292"/>
      <c r="G1246" s="26"/>
    </row>
    <row r="1247" spans="3:7" customFormat="1">
      <c r="C1247" s="152"/>
      <c r="E1247" s="292"/>
      <c r="G1247" s="26"/>
    </row>
    <row r="1248" spans="3:7" customFormat="1">
      <c r="C1248" s="152"/>
      <c r="E1248" s="292"/>
      <c r="G1248" s="26"/>
    </row>
    <row r="1249" spans="3:7" customFormat="1">
      <c r="C1249" s="152"/>
      <c r="E1249" s="292"/>
      <c r="G1249" s="26"/>
    </row>
    <row r="1250" spans="3:7" customFormat="1">
      <c r="C1250" s="152"/>
      <c r="E1250" s="292"/>
      <c r="G1250" s="26"/>
    </row>
    <row r="1251" spans="3:7" customFormat="1">
      <c r="C1251" s="152"/>
      <c r="E1251" s="292"/>
      <c r="G1251" s="26"/>
    </row>
    <row r="1252" spans="3:7" customFormat="1">
      <c r="C1252" s="152"/>
      <c r="E1252" s="292"/>
      <c r="G1252" s="26"/>
    </row>
    <row r="1253" spans="3:7" customFormat="1">
      <c r="C1253" s="152"/>
      <c r="E1253" s="292"/>
      <c r="G1253" s="26"/>
    </row>
    <row r="1254" spans="3:7" customFormat="1">
      <c r="C1254" s="152"/>
      <c r="E1254" s="292"/>
      <c r="G1254" s="26"/>
    </row>
    <row r="1255" spans="3:7" customFormat="1">
      <c r="C1255" s="152"/>
      <c r="E1255" s="292"/>
      <c r="G1255" s="26"/>
    </row>
    <row r="1256" spans="3:7" customFormat="1">
      <c r="C1256" s="152"/>
      <c r="E1256" s="292"/>
      <c r="G1256" s="26"/>
    </row>
    <row r="1257" spans="3:7" customFormat="1">
      <c r="C1257" s="152"/>
      <c r="E1257" s="292"/>
      <c r="G1257" s="26"/>
    </row>
    <row r="1258" spans="3:7" customFormat="1">
      <c r="C1258" s="152"/>
      <c r="E1258" s="292"/>
      <c r="G1258" s="26"/>
    </row>
    <row r="1259" spans="3:7" customFormat="1">
      <c r="C1259" s="152"/>
      <c r="E1259" s="292"/>
      <c r="G1259" s="26"/>
    </row>
    <row r="1260" spans="3:7" customFormat="1">
      <c r="C1260" s="152"/>
      <c r="E1260" s="292"/>
      <c r="G1260" s="26"/>
    </row>
    <row r="1261" spans="3:7" customFormat="1">
      <c r="C1261" s="152"/>
      <c r="E1261" s="292"/>
      <c r="G1261" s="26"/>
    </row>
    <row r="1262" spans="3:7" customFormat="1">
      <c r="C1262" s="152"/>
      <c r="E1262" s="292"/>
      <c r="G1262" s="26"/>
    </row>
    <row r="1263" spans="3:7" customFormat="1">
      <c r="C1263" s="152"/>
      <c r="E1263" s="292"/>
      <c r="G1263" s="26"/>
    </row>
    <row r="1264" spans="3:7" customFormat="1">
      <c r="C1264" s="152"/>
      <c r="E1264" s="292"/>
      <c r="G1264" s="26"/>
    </row>
    <row r="1265" spans="3:7" customFormat="1">
      <c r="C1265" s="152"/>
      <c r="E1265" s="292"/>
      <c r="G1265" s="26"/>
    </row>
    <row r="1266" spans="3:7" customFormat="1">
      <c r="C1266" s="152"/>
      <c r="E1266" s="292"/>
      <c r="G1266" s="26"/>
    </row>
    <row r="1267" spans="3:7" customFormat="1">
      <c r="C1267" s="152"/>
      <c r="E1267" s="292"/>
      <c r="G1267" s="26"/>
    </row>
    <row r="1268" spans="3:7" customFormat="1">
      <c r="C1268" s="152"/>
      <c r="E1268" s="292"/>
      <c r="G1268" s="26"/>
    </row>
    <row r="1269" spans="3:7" customFormat="1">
      <c r="C1269" s="152"/>
      <c r="E1269" s="292"/>
      <c r="G1269" s="26"/>
    </row>
    <row r="1270" spans="3:7" customFormat="1">
      <c r="C1270" s="152"/>
      <c r="E1270" s="292"/>
      <c r="G1270" s="26"/>
    </row>
    <row r="1271" spans="3:7" customFormat="1">
      <c r="C1271" s="152"/>
      <c r="E1271" s="292"/>
      <c r="G1271" s="26"/>
    </row>
    <row r="1272" spans="3:7" customFormat="1">
      <c r="C1272" s="152"/>
      <c r="E1272" s="292"/>
      <c r="G1272" s="26"/>
    </row>
    <row r="1273" spans="3:7" customFormat="1">
      <c r="C1273" s="152"/>
      <c r="E1273" s="292"/>
      <c r="G1273" s="26"/>
    </row>
    <row r="1274" spans="3:7" customFormat="1">
      <c r="C1274" s="152"/>
      <c r="E1274" s="292"/>
      <c r="G1274" s="26"/>
    </row>
    <row r="1275" spans="3:7" customFormat="1">
      <c r="C1275" s="152"/>
      <c r="E1275" s="292"/>
      <c r="G1275" s="26"/>
    </row>
    <row r="1276" spans="3:7" customFormat="1">
      <c r="C1276" s="152"/>
      <c r="E1276" s="292"/>
      <c r="G1276" s="26"/>
    </row>
    <row r="1277" spans="3:7" customFormat="1">
      <c r="C1277" s="152"/>
      <c r="E1277" s="292"/>
      <c r="G1277" s="26"/>
    </row>
    <row r="1278" spans="3:7" customFormat="1">
      <c r="C1278" s="152"/>
      <c r="E1278" s="292"/>
      <c r="G1278" s="26"/>
    </row>
    <row r="1279" spans="3:7" customFormat="1">
      <c r="C1279" s="152"/>
      <c r="E1279" s="292"/>
      <c r="G1279" s="26"/>
    </row>
    <row r="1280" spans="3:7" customFormat="1">
      <c r="C1280" s="152"/>
      <c r="E1280" s="292"/>
      <c r="G1280" s="26"/>
    </row>
    <row r="1281" spans="3:7" customFormat="1">
      <c r="C1281" s="152"/>
      <c r="E1281" s="292"/>
      <c r="G1281" s="26"/>
    </row>
    <row r="1282" spans="3:7" customFormat="1">
      <c r="C1282" s="152"/>
      <c r="E1282" s="292"/>
      <c r="G1282" s="26"/>
    </row>
    <row r="1283" spans="3:7" customFormat="1">
      <c r="C1283" s="152"/>
      <c r="E1283" s="292"/>
      <c r="G1283" s="26"/>
    </row>
    <row r="1284" spans="3:7" customFormat="1">
      <c r="C1284" s="152"/>
      <c r="E1284" s="292"/>
      <c r="G1284" s="26"/>
    </row>
    <row r="1285" spans="3:7" customFormat="1">
      <c r="C1285" s="152"/>
      <c r="E1285" s="292"/>
      <c r="G1285" s="26"/>
    </row>
    <row r="1286" spans="3:7" customFormat="1">
      <c r="C1286" s="152"/>
      <c r="E1286" s="292"/>
      <c r="G1286" s="26"/>
    </row>
    <row r="1287" spans="3:7" customFormat="1">
      <c r="C1287" s="152"/>
      <c r="E1287" s="292"/>
      <c r="G1287" s="26"/>
    </row>
    <row r="1288" spans="3:7" customFormat="1">
      <c r="C1288" s="152"/>
      <c r="E1288" s="292"/>
      <c r="G1288" s="26"/>
    </row>
    <row r="1289" spans="3:7" customFormat="1">
      <c r="C1289" s="152"/>
      <c r="E1289" s="292"/>
      <c r="G1289" s="26"/>
    </row>
    <row r="1290" spans="3:7" customFormat="1">
      <c r="C1290" s="152"/>
      <c r="E1290" s="292"/>
      <c r="G1290" s="26"/>
    </row>
    <row r="1291" spans="3:7" customFormat="1">
      <c r="C1291" s="152"/>
      <c r="E1291" s="292"/>
      <c r="G1291" s="26"/>
    </row>
    <row r="1292" spans="3:7" customFormat="1">
      <c r="C1292" s="152"/>
      <c r="E1292" s="292"/>
      <c r="G1292" s="26"/>
    </row>
    <row r="1293" spans="3:7" customFormat="1">
      <c r="C1293" s="152"/>
      <c r="E1293" s="292"/>
      <c r="G1293" s="26"/>
    </row>
    <row r="1294" spans="3:7" customFormat="1">
      <c r="C1294" s="152"/>
      <c r="E1294" s="292"/>
      <c r="G1294" s="26"/>
    </row>
    <row r="1295" spans="3:7" customFormat="1">
      <c r="C1295" s="152"/>
      <c r="E1295" s="292"/>
      <c r="G1295" s="26"/>
    </row>
    <row r="1296" spans="3:7" customFormat="1">
      <c r="C1296" s="152"/>
      <c r="E1296" s="292"/>
      <c r="G1296" s="26"/>
    </row>
    <row r="1297" spans="3:7" customFormat="1">
      <c r="C1297" s="152"/>
      <c r="E1297" s="292"/>
      <c r="G1297" s="26"/>
    </row>
    <row r="1298" spans="3:7" customFormat="1">
      <c r="C1298" s="152"/>
      <c r="E1298" s="292"/>
      <c r="G1298" s="26"/>
    </row>
    <row r="1299" spans="3:7" customFormat="1">
      <c r="C1299" s="152"/>
      <c r="E1299" s="292"/>
      <c r="G1299" s="26"/>
    </row>
    <row r="1300" spans="3:7" customFormat="1">
      <c r="C1300" s="152"/>
      <c r="E1300" s="292"/>
      <c r="G1300" s="26"/>
    </row>
    <row r="1301" spans="3:7" customFormat="1">
      <c r="C1301" s="152"/>
      <c r="E1301" s="292"/>
      <c r="G1301" s="26"/>
    </row>
    <row r="1302" spans="3:7" customFormat="1">
      <c r="C1302" s="152"/>
      <c r="E1302" s="292"/>
      <c r="G1302" s="26"/>
    </row>
    <row r="1303" spans="3:7" customFormat="1">
      <c r="C1303" s="152"/>
      <c r="E1303" s="292"/>
      <c r="G1303" s="26"/>
    </row>
    <row r="1304" spans="3:7" customFormat="1">
      <c r="C1304" s="152"/>
      <c r="E1304" s="292"/>
      <c r="G1304" s="26"/>
    </row>
    <row r="1305" spans="3:7" customFormat="1">
      <c r="C1305" s="152"/>
      <c r="E1305" s="292"/>
      <c r="G1305" s="26"/>
    </row>
    <row r="1306" spans="3:7" customFormat="1">
      <c r="C1306" s="152"/>
      <c r="E1306" s="292"/>
      <c r="G1306" s="26"/>
    </row>
    <row r="1307" spans="3:7" customFormat="1">
      <c r="C1307" s="152"/>
      <c r="E1307" s="292"/>
      <c r="G1307" s="26"/>
    </row>
    <row r="1308" spans="3:7" customFormat="1">
      <c r="C1308" s="152"/>
      <c r="E1308" s="292"/>
      <c r="G1308" s="26"/>
    </row>
    <row r="1309" spans="3:7" customFormat="1">
      <c r="C1309" s="152"/>
      <c r="E1309" s="292"/>
      <c r="G1309" s="26"/>
    </row>
    <row r="1310" spans="3:7" customFormat="1">
      <c r="C1310" s="152"/>
      <c r="E1310" s="292"/>
      <c r="G1310" s="26"/>
    </row>
    <row r="1311" spans="3:7" customFormat="1">
      <c r="C1311" s="152"/>
      <c r="E1311" s="292"/>
      <c r="G1311" s="26"/>
    </row>
    <row r="1312" spans="3:7" customFormat="1">
      <c r="C1312" s="152"/>
      <c r="E1312" s="292"/>
      <c r="G1312" s="26"/>
    </row>
    <row r="1313" spans="3:7" customFormat="1">
      <c r="C1313" s="152"/>
      <c r="E1313" s="292"/>
      <c r="G1313" s="26"/>
    </row>
    <row r="1314" spans="3:7" customFormat="1">
      <c r="C1314" s="152"/>
      <c r="E1314" s="292"/>
      <c r="G1314" s="26"/>
    </row>
    <row r="1315" spans="3:7" customFormat="1">
      <c r="C1315" s="152"/>
      <c r="E1315" s="292"/>
      <c r="G1315" s="26"/>
    </row>
    <row r="1316" spans="3:7" customFormat="1">
      <c r="C1316" s="152"/>
      <c r="E1316" s="292"/>
      <c r="G1316" s="26"/>
    </row>
    <row r="1317" spans="3:7" customFormat="1">
      <c r="C1317" s="152"/>
      <c r="E1317" s="292"/>
      <c r="G1317" s="26"/>
    </row>
    <row r="1318" spans="3:7" customFormat="1">
      <c r="C1318" s="152"/>
      <c r="E1318" s="292"/>
      <c r="G1318" s="26"/>
    </row>
    <row r="1319" spans="3:7" customFormat="1">
      <c r="C1319" s="152"/>
      <c r="E1319" s="292"/>
      <c r="G1319" s="26"/>
    </row>
    <row r="1320" spans="3:7" customFormat="1">
      <c r="C1320" s="152"/>
      <c r="E1320" s="292"/>
      <c r="G1320" s="26"/>
    </row>
    <row r="1321" spans="3:7" customFormat="1">
      <c r="C1321" s="152"/>
      <c r="E1321" s="292"/>
      <c r="G1321" s="26"/>
    </row>
    <row r="1322" spans="3:7" customFormat="1">
      <c r="C1322" s="152"/>
      <c r="E1322" s="292"/>
      <c r="G1322" s="26"/>
    </row>
    <row r="1323" spans="3:7" customFormat="1">
      <c r="C1323" s="152"/>
      <c r="E1323" s="292"/>
      <c r="G1323" s="26"/>
    </row>
    <row r="1324" spans="3:7" customFormat="1">
      <c r="C1324" s="152"/>
      <c r="E1324" s="292"/>
      <c r="G1324" s="26"/>
    </row>
    <row r="1325" spans="3:7" customFormat="1">
      <c r="C1325" s="152"/>
      <c r="E1325" s="292"/>
      <c r="G1325" s="26"/>
    </row>
    <row r="1326" spans="3:7" customFormat="1">
      <c r="C1326" s="152"/>
      <c r="E1326" s="292"/>
      <c r="G1326" s="26"/>
    </row>
    <row r="1327" spans="3:7" customFormat="1">
      <c r="C1327" s="152"/>
      <c r="E1327" s="292"/>
      <c r="G1327" s="26"/>
    </row>
    <row r="1328" spans="3:7" customFormat="1">
      <c r="C1328" s="152"/>
      <c r="E1328" s="292"/>
      <c r="G1328" s="26"/>
    </row>
    <row r="1329" spans="3:7" customFormat="1">
      <c r="C1329" s="152"/>
      <c r="E1329" s="292"/>
      <c r="G1329" s="26"/>
    </row>
    <row r="1330" spans="3:7" customFormat="1">
      <c r="C1330" s="152"/>
      <c r="E1330" s="292"/>
      <c r="G1330" s="26"/>
    </row>
    <row r="1331" spans="3:7" customFormat="1">
      <c r="C1331" s="152"/>
      <c r="E1331" s="292"/>
      <c r="G1331" s="26"/>
    </row>
    <row r="1332" spans="3:7" customFormat="1">
      <c r="C1332" s="152"/>
      <c r="E1332" s="292"/>
      <c r="G1332" s="26"/>
    </row>
    <row r="1333" spans="3:7" customFormat="1">
      <c r="C1333" s="152"/>
      <c r="E1333" s="292"/>
      <c r="G1333" s="26"/>
    </row>
    <row r="1334" spans="3:7" customFormat="1">
      <c r="C1334" s="152"/>
      <c r="E1334" s="292"/>
      <c r="G1334" s="26"/>
    </row>
    <row r="1335" spans="3:7" customFormat="1">
      <c r="C1335" s="152"/>
      <c r="E1335" s="292"/>
      <c r="G1335" s="26"/>
    </row>
    <row r="1336" spans="3:7" customFormat="1">
      <c r="C1336" s="152"/>
      <c r="E1336" s="292"/>
      <c r="G1336" s="26"/>
    </row>
    <row r="1337" spans="3:7" customFormat="1">
      <c r="C1337" s="152"/>
      <c r="E1337" s="292"/>
      <c r="G1337" s="26"/>
    </row>
    <row r="1338" spans="3:7" customFormat="1">
      <c r="C1338" s="152"/>
      <c r="E1338" s="292"/>
      <c r="G1338" s="26"/>
    </row>
    <row r="1339" spans="3:7" customFormat="1">
      <c r="C1339" s="152"/>
      <c r="E1339" s="292"/>
      <c r="G1339" s="26"/>
    </row>
    <row r="1340" spans="3:7" customFormat="1">
      <c r="C1340" s="152"/>
      <c r="E1340" s="292"/>
      <c r="G1340" s="26"/>
    </row>
    <row r="1341" spans="3:7" customFormat="1">
      <c r="C1341" s="152"/>
      <c r="E1341" s="292"/>
      <c r="G1341" s="26"/>
    </row>
    <row r="1342" spans="3:7" customFormat="1">
      <c r="C1342" s="152"/>
      <c r="E1342" s="292"/>
      <c r="G1342" s="26"/>
    </row>
    <row r="1343" spans="3:7" customFormat="1">
      <c r="C1343" s="152"/>
      <c r="E1343" s="292"/>
      <c r="G1343" s="26"/>
    </row>
    <row r="1344" spans="3:7" customFormat="1">
      <c r="C1344" s="152"/>
      <c r="E1344" s="292"/>
      <c r="G1344" s="26"/>
    </row>
    <row r="1345" spans="3:7" customFormat="1">
      <c r="C1345" s="152"/>
      <c r="E1345" s="292"/>
      <c r="G1345" s="26"/>
    </row>
    <row r="1346" spans="3:7" customFormat="1">
      <c r="C1346" s="152"/>
      <c r="E1346" s="292"/>
      <c r="G1346" s="26"/>
    </row>
    <row r="1347" spans="3:7" customFormat="1">
      <c r="C1347" s="152"/>
      <c r="E1347" s="292"/>
      <c r="G1347" s="26"/>
    </row>
    <row r="1348" spans="3:7" customFormat="1">
      <c r="C1348" s="152"/>
      <c r="E1348" s="292"/>
      <c r="G1348" s="26"/>
    </row>
    <row r="1349" spans="3:7" customFormat="1">
      <c r="C1349" s="152"/>
      <c r="E1349" s="292"/>
      <c r="G1349" s="26"/>
    </row>
    <row r="1350" spans="3:7" customFormat="1">
      <c r="C1350" s="152"/>
      <c r="E1350" s="292"/>
      <c r="G1350" s="26"/>
    </row>
    <row r="1351" spans="3:7" customFormat="1">
      <c r="C1351" s="152"/>
      <c r="E1351" s="292"/>
      <c r="G1351" s="26"/>
    </row>
    <row r="1352" spans="3:7" customFormat="1">
      <c r="C1352" s="152"/>
      <c r="E1352" s="292"/>
      <c r="G1352" s="26"/>
    </row>
    <row r="1353" spans="3:7" customFormat="1">
      <c r="C1353" s="152"/>
      <c r="E1353" s="292"/>
      <c r="G1353" s="26"/>
    </row>
    <row r="1354" spans="3:7" customFormat="1">
      <c r="C1354" s="152"/>
      <c r="E1354" s="292"/>
      <c r="G1354" s="26"/>
    </row>
    <row r="1355" spans="3:7" customFormat="1">
      <c r="C1355" s="152"/>
      <c r="E1355" s="292"/>
      <c r="G1355" s="26"/>
    </row>
    <row r="1356" spans="3:7" customFormat="1">
      <c r="C1356" s="152"/>
      <c r="E1356" s="292"/>
      <c r="G1356" s="26"/>
    </row>
    <row r="1357" spans="3:7" customFormat="1">
      <c r="C1357" s="152"/>
      <c r="E1357" s="292"/>
      <c r="G1357" s="26"/>
    </row>
    <row r="1358" spans="3:7" customFormat="1">
      <c r="C1358" s="152"/>
      <c r="E1358" s="292"/>
      <c r="G1358" s="26"/>
    </row>
    <row r="1359" spans="3:7" customFormat="1">
      <c r="C1359" s="152"/>
      <c r="E1359" s="292"/>
      <c r="G1359" s="26"/>
    </row>
    <row r="1360" spans="3:7" customFormat="1">
      <c r="C1360" s="152"/>
      <c r="E1360" s="292"/>
      <c r="G1360" s="26"/>
    </row>
    <row r="1361" spans="3:7" customFormat="1">
      <c r="C1361" s="152"/>
      <c r="E1361" s="292"/>
      <c r="G1361" s="26"/>
    </row>
    <row r="1362" spans="3:7" customFormat="1">
      <c r="C1362" s="152"/>
      <c r="E1362" s="292"/>
      <c r="G1362" s="26"/>
    </row>
    <row r="1363" spans="3:7" customFormat="1">
      <c r="C1363" s="152"/>
      <c r="E1363" s="292"/>
      <c r="G1363" s="26"/>
    </row>
    <row r="1364" spans="3:7" customFormat="1">
      <c r="C1364" s="152"/>
      <c r="E1364" s="292"/>
      <c r="G1364" s="26"/>
    </row>
    <row r="1365" spans="3:7" customFormat="1">
      <c r="C1365" s="152"/>
      <c r="E1365" s="292"/>
      <c r="G1365" s="26"/>
    </row>
    <row r="1366" spans="3:7" customFormat="1">
      <c r="C1366" s="152"/>
      <c r="E1366" s="292"/>
      <c r="G1366" s="26"/>
    </row>
    <row r="1367" spans="3:7" customFormat="1">
      <c r="C1367" s="152"/>
      <c r="E1367" s="292"/>
      <c r="G1367" s="26"/>
    </row>
    <row r="1368" spans="3:7" customFormat="1">
      <c r="C1368" s="152"/>
      <c r="E1368" s="292"/>
      <c r="G1368" s="26"/>
    </row>
    <row r="1369" spans="3:7" customFormat="1">
      <c r="C1369" s="152"/>
      <c r="E1369" s="292"/>
      <c r="G1369" s="26"/>
    </row>
    <row r="1370" spans="3:7" customFormat="1">
      <c r="C1370" s="152"/>
      <c r="E1370" s="292"/>
      <c r="G1370" s="26"/>
    </row>
    <row r="1371" spans="3:7" customFormat="1">
      <c r="C1371" s="152"/>
      <c r="E1371" s="292"/>
      <c r="G1371" s="26"/>
    </row>
    <row r="1372" spans="3:7" customFormat="1">
      <c r="C1372" s="152"/>
      <c r="E1372" s="292"/>
      <c r="G1372" s="26"/>
    </row>
    <row r="1373" spans="3:7" customFormat="1">
      <c r="C1373" s="152"/>
      <c r="E1373" s="292"/>
      <c r="G1373" s="26"/>
    </row>
    <row r="1374" spans="3:7" customFormat="1">
      <c r="C1374" s="152"/>
      <c r="E1374" s="292"/>
      <c r="G1374" s="26"/>
    </row>
    <row r="1375" spans="3:7" customFormat="1">
      <c r="C1375" s="152"/>
      <c r="E1375" s="292"/>
      <c r="G1375" s="26"/>
    </row>
    <row r="1376" spans="3:7" customFormat="1">
      <c r="C1376" s="152"/>
      <c r="E1376" s="292"/>
      <c r="G1376" s="26"/>
    </row>
    <row r="1377" spans="3:7" customFormat="1">
      <c r="C1377" s="152"/>
      <c r="E1377" s="292"/>
      <c r="G1377" s="26"/>
    </row>
    <row r="1378" spans="3:7" customFormat="1">
      <c r="C1378" s="152"/>
      <c r="E1378" s="292"/>
      <c r="G1378" s="26"/>
    </row>
    <row r="1379" spans="3:7" customFormat="1">
      <c r="C1379" s="152"/>
      <c r="E1379" s="292"/>
      <c r="G1379" s="26"/>
    </row>
    <row r="1380" spans="3:7" customFormat="1">
      <c r="C1380" s="152"/>
      <c r="E1380" s="292"/>
      <c r="G1380" s="26"/>
    </row>
    <row r="1381" spans="3:7" customFormat="1">
      <c r="C1381" s="152"/>
      <c r="E1381" s="292"/>
      <c r="G1381" s="26"/>
    </row>
    <row r="1382" spans="3:7" customFormat="1">
      <c r="C1382" s="152"/>
      <c r="E1382" s="292"/>
      <c r="G1382" s="26"/>
    </row>
    <row r="1383" spans="3:7" customFormat="1">
      <c r="C1383" s="152"/>
      <c r="E1383" s="292"/>
      <c r="G1383" s="26"/>
    </row>
    <row r="1384" spans="3:7" customFormat="1">
      <c r="C1384" s="152"/>
      <c r="E1384" s="292"/>
      <c r="G1384" s="26"/>
    </row>
    <row r="1385" spans="3:7" customFormat="1">
      <c r="C1385" s="152"/>
      <c r="E1385" s="292"/>
      <c r="G1385" s="26"/>
    </row>
    <row r="1386" spans="3:7" customFormat="1">
      <c r="C1386" s="152"/>
      <c r="E1386" s="292"/>
      <c r="G1386" s="26"/>
    </row>
    <row r="1387" spans="3:7" customFormat="1">
      <c r="C1387" s="152"/>
      <c r="E1387" s="292"/>
      <c r="G1387" s="26"/>
    </row>
    <row r="1388" spans="3:7" customFormat="1">
      <c r="C1388" s="152"/>
      <c r="E1388" s="292"/>
      <c r="G1388" s="26"/>
    </row>
    <row r="1389" spans="3:7" customFormat="1">
      <c r="C1389" s="152"/>
      <c r="E1389" s="292"/>
      <c r="G1389" s="26"/>
    </row>
    <row r="1390" spans="3:7" customFormat="1">
      <c r="C1390" s="152"/>
      <c r="E1390" s="292"/>
      <c r="G1390" s="26"/>
    </row>
    <row r="1391" spans="3:7" customFormat="1">
      <c r="C1391" s="152"/>
      <c r="E1391" s="292"/>
      <c r="G1391" s="26"/>
    </row>
    <row r="1392" spans="3:7" customFormat="1">
      <c r="C1392" s="152"/>
      <c r="E1392" s="292"/>
      <c r="G1392" s="26"/>
    </row>
    <row r="1393" spans="3:7" customFormat="1">
      <c r="C1393" s="152"/>
      <c r="E1393" s="292"/>
      <c r="G1393" s="26"/>
    </row>
    <row r="1394" spans="3:7" customFormat="1">
      <c r="C1394" s="152"/>
      <c r="E1394" s="292"/>
      <c r="G1394" s="26"/>
    </row>
    <row r="1395" spans="3:7" customFormat="1">
      <c r="C1395" s="152"/>
      <c r="E1395" s="292"/>
      <c r="G1395" s="26"/>
    </row>
    <row r="1396" spans="3:7" customFormat="1">
      <c r="C1396" s="152"/>
      <c r="E1396" s="292"/>
      <c r="G1396" s="26"/>
    </row>
    <row r="1397" spans="3:7" customFormat="1">
      <c r="C1397" s="152"/>
      <c r="E1397" s="292"/>
      <c r="G1397" s="26"/>
    </row>
    <row r="1398" spans="3:7" customFormat="1">
      <c r="C1398" s="152"/>
      <c r="E1398" s="292"/>
      <c r="G1398" s="26"/>
    </row>
    <row r="1399" spans="3:7" customFormat="1">
      <c r="C1399" s="152"/>
      <c r="E1399" s="292"/>
      <c r="G1399" s="26"/>
    </row>
    <row r="1400" spans="3:7" customFormat="1">
      <c r="C1400" s="152"/>
      <c r="E1400" s="292"/>
      <c r="G1400" s="26"/>
    </row>
    <row r="1401" spans="3:7" customFormat="1">
      <c r="C1401" s="152"/>
      <c r="E1401" s="292"/>
      <c r="G1401" s="26"/>
    </row>
    <row r="1402" spans="3:7" customFormat="1">
      <c r="C1402" s="152"/>
      <c r="E1402" s="292"/>
      <c r="G1402" s="26"/>
    </row>
    <row r="1403" spans="3:7" customFormat="1">
      <c r="C1403" s="152"/>
      <c r="E1403" s="292"/>
      <c r="G1403" s="26"/>
    </row>
    <row r="1404" spans="3:7" customFormat="1">
      <c r="C1404" s="152"/>
      <c r="E1404" s="292"/>
      <c r="G1404" s="26"/>
    </row>
    <row r="1405" spans="3:7" customFormat="1">
      <c r="C1405" s="152"/>
      <c r="E1405" s="292"/>
      <c r="G1405" s="26"/>
    </row>
    <row r="1406" spans="3:7" customFormat="1">
      <c r="C1406" s="152"/>
      <c r="E1406" s="292"/>
      <c r="G1406" s="26"/>
    </row>
    <row r="1407" spans="3:7" customFormat="1">
      <c r="C1407" s="152"/>
      <c r="E1407" s="292"/>
      <c r="G1407" s="26"/>
    </row>
    <row r="1408" spans="3:7" customFormat="1">
      <c r="C1408" s="152"/>
      <c r="E1408" s="292"/>
      <c r="G1408" s="26"/>
    </row>
    <row r="1409" spans="3:7" customFormat="1">
      <c r="C1409" s="152"/>
      <c r="E1409" s="292"/>
      <c r="G1409" s="26"/>
    </row>
    <row r="1410" spans="3:7" customFormat="1">
      <c r="C1410" s="152"/>
      <c r="E1410" s="292"/>
      <c r="G1410" s="26"/>
    </row>
    <row r="1411" spans="3:7" customFormat="1">
      <c r="C1411" s="152"/>
      <c r="E1411" s="292"/>
      <c r="G1411" s="26"/>
    </row>
    <row r="1412" spans="3:7" customFormat="1">
      <c r="C1412" s="152"/>
      <c r="E1412" s="292"/>
      <c r="G1412" s="26"/>
    </row>
    <row r="1413" spans="3:7" customFormat="1">
      <c r="C1413" s="152"/>
      <c r="E1413" s="292"/>
      <c r="G1413" s="26"/>
    </row>
    <row r="1414" spans="3:7" customFormat="1">
      <c r="C1414" s="152"/>
      <c r="E1414" s="292"/>
      <c r="G1414" s="26"/>
    </row>
    <row r="1415" spans="3:7" customFormat="1">
      <c r="C1415" s="152"/>
      <c r="E1415" s="292"/>
      <c r="G1415" s="26"/>
    </row>
    <row r="1416" spans="3:7" customFormat="1">
      <c r="C1416" s="152"/>
      <c r="E1416" s="292"/>
      <c r="G1416" s="26"/>
    </row>
    <row r="1417" spans="3:7" customFormat="1">
      <c r="C1417" s="152"/>
      <c r="E1417" s="292"/>
      <c r="G1417" s="26"/>
    </row>
    <row r="1418" spans="3:7" customFormat="1">
      <c r="C1418" s="152"/>
      <c r="E1418" s="292"/>
      <c r="G1418" s="26"/>
    </row>
    <row r="1419" spans="3:7" customFormat="1">
      <c r="C1419" s="152"/>
      <c r="E1419" s="292"/>
      <c r="G1419" s="26"/>
    </row>
    <row r="1420" spans="3:7" customFormat="1">
      <c r="C1420" s="152"/>
      <c r="E1420" s="292"/>
      <c r="G1420" s="26"/>
    </row>
    <row r="1421" spans="3:7" customFormat="1">
      <c r="C1421" s="152"/>
      <c r="E1421" s="292"/>
      <c r="G1421" s="26"/>
    </row>
    <row r="1422" spans="3:7" customFormat="1">
      <c r="C1422" s="152"/>
      <c r="E1422" s="292"/>
      <c r="G1422" s="26"/>
    </row>
    <row r="1423" spans="3:7" customFormat="1">
      <c r="C1423" s="152"/>
      <c r="E1423" s="292"/>
      <c r="G1423" s="26"/>
    </row>
    <row r="1424" spans="3:7" customFormat="1">
      <c r="C1424" s="152"/>
      <c r="E1424" s="292"/>
      <c r="G1424" s="26"/>
    </row>
    <row r="1425" spans="3:7" customFormat="1">
      <c r="C1425" s="152"/>
      <c r="E1425" s="292"/>
      <c r="G1425" s="26"/>
    </row>
    <row r="1426" spans="3:7" customFormat="1">
      <c r="C1426" s="152"/>
      <c r="E1426" s="292"/>
      <c r="G1426" s="26"/>
    </row>
    <row r="1427" spans="3:7" customFormat="1">
      <c r="C1427" s="152"/>
      <c r="E1427" s="292"/>
      <c r="G1427" s="26"/>
    </row>
    <row r="1428" spans="3:7" customFormat="1">
      <c r="C1428" s="152"/>
      <c r="E1428" s="292"/>
      <c r="G1428" s="26"/>
    </row>
    <row r="1429" spans="3:7" customFormat="1">
      <c r="C1429" s="152"/>
      <c r="E1429" s="292"/>
      <c r="G1429" s="26"/>
    </row>
    <row r="1430" spans="3:7" customFormat="1">
      <c r="C1430" s="152"/>
      <c r="E1430" s="292"/>
      <c r="G1430" s="26"/>
    </row>
    <row r="1431" spans="3:7" customFormat="1">
      <c r="C1431" s="152"/>
      <c r="E1431" s="292"/>
      <c r="G1431" s="26"/>
    </row>
    <row r="1432" spans="3:7" customFormat="1">
      <c r="C1432" s="152"/>
      <c r="E1432" s="292"/>
      <c r="G1432" s="26"/>
    </row>
    <row r="1433" spans="3:7" customFormat="1">
      <c r="C1433" s="152"/>
      <c r="E1433" s="292"/>
      <c r="G1433" s="26"/>
    </row>
    <row r="1434" spans="3:7" customFormat="1">
      <c r="C1434" s="152"/>
      <c r="E1434" s="292"/>
      <c r="G1434" s="26"/>
    </row>
    <row r="1435" spans="3:7" customFormat="1">
      <c r="C1435" s="152"/>
      <c r="E1435" s="292"/>
      <c r="G1435" s="26"/>
    </row>
    <row r="1436" spans="3:7" customFormat="1">
      <c r="C1436" s="152"/>
      <c r="E1436" s="292"/>
      <c r="G1436" s="26"/>
    </row>
    <row r="1437" spans="3:7" customFormat="1">
      <c r="C1437" s="152"/>
      <c r="E1437" s="292"/>
      <c r="G1437" s="26"/>
    </row>
    <row r="1438" spans="3:7" customFormat="1">
      <c r="C1438" s="152"/>
      <c r="E1438" s="292"/>
      <c r="G1438" s="26"/>
    </row>
    <row r="1439" spans="3:7" customFormat="1">
      <c r="C1439" s="152"/>
      <c r="E1439" s="292"/>
      <c r="G1439" s="26"/>
    </row>
    <row r="1440" spans="3:7" customFormat="1">
      <c r="C1440" s="152"/>
      <c r="E1440" s="292"/>
      <c r="G1440" s="26"/>
    </row>
    <row r="1441" spans="3:7" customFormat="1">
      <c r="C1441" s="152"/>
      <c r="E1441" s="292"/>
      <c r="G1441" s="26"/>
    </row>
    <row r="1442" spans="3:7" customFormat="1">
      <c r="C1442" s="152"/>
      <c r="E1442" s="292"/>
      <c r="G1442" s="26"/>
    </row>
    <row r="1443" spans="3:7" customFormat="1">
      <c r="C1443" s="152"/>
      <c r="E1443" s="292"/>
      <c r="G1443" s="26"/>
    </row>
    <row r="1444" spans="3:7" customFormat="1">
      <c r="C1444" s="152"/>
      <c r="E1444" s="292"/>
      <c r="G1444" s="26"/>
    </row>
    <row r="1445" spans="3:7" customFormat="1">
      <c r="C1445" s="152"/>
      <c r="E1445" s="292"/>
      <c r="G1445" s="26"/>
    </row>
    <row r="1446" spans="3:7" customFormat="1">
      <c r="C1446" s="152"/>
      <c r="E1446" s="292"/>
      <c r="G1446" s="26"/>
    </row>
    <row r="1447" spans="3:7" customFormat="1">
      <c r="C1447" s="152"/>
      <c r="E1447" s="292"/>
      <c r="G1447" s="26"/>
    </row>
    <row r="1448" spans="3:7" customFormat="1">
      <c r="C1448" s="152"/>
      <c r="E1448" s="292"/>
      <c r="G1448" s="26"/>
    </row>
    <row r="1449" spans="3:7" customFormat="1">
      <c r="C1449" s="152"/>
      <c r="E1449" s="292"/>
      <c r="G1449" s="26"/>
    </row>
    <row r="1450" spans="3:7" customFormat="1">
      <c r="C1450" s="152"/>
      <c r="E1450" s="292"/>
      <c r="G1450" s="26"/>
    </row>
    <row r="1451" spans="3:7" customFormat="1">
      <c r="C1451" s="152"/>
      <c r="E1451" s="292"/>
      <c r="G1451" s="26"/>
    </row>
    <row r="1452" spans="3:7" customFormat="1">
      <c r="C1452" s="152"/>
      <c r="E1452" s="292"/>
      <c r="G1452" s="26"/>
    </row>
    <row r="1453" spans="3:7" customFormat="1">
      <c r="C1453" s="152"/>
      <c r="E1453" s="292"/>
      <c r="G1453" s="26"/>
    </row>
    <row r="1454" spans="3:7" customFormat="1">
      <c r="C1454" s="152"/>
      <c r="E1454" s="292"/>
      <c r="G1454" s="26"/>
    </row>
    <row r="1455" spans="3:7" customFormat="1">
      <c r="C1455" s="152"/>
      <c r="E1455" s="292"/>
      <c r="G1455" s="26"/>
    </row>
    <row r="1456" spans="3:7" customFormat="1">
      <c r="C1456" s="152"/>
      <c r="E1456" s="292"/>
      <c r="G1456" s="26"/>
    </row>
    <row r="1457" spans="3:7" customFormat="1">
      <c r="C1457" s="152"/>
      <c r="E1457" s="292"/>
      <c r="G1457" s="26"/>
    </row>
    <row r="1458" spans="3:7" customFormat="1">
      <c r="C1458" s="152"/>
      <c r="E1458" s="292"/>
      <c r="G1458" s="26"/>
    </row>
    <row r="1459" spans="3:7" customFormat="1">
      <c r="C1459" s="152"/>
      <c r="E1459" s="292"/>
      <c r="G1459" s="26"/>
    </row>
    <row r="1460" spans="3:7" customFormat="1">
      <c r="C1460" s="152"/>
      <c r="E1460" s="292"/>
      <c r="G1460" s="26"/>
    </row>
    <row r="1461" spans="3:7" customFormat="1">
      <c r="C1461" s="152"/>
      <c r="E1461" s="292"/>
      <c r="G1461" s="26"/>
    </row>
    <row r="1462" spans="3:7" customFormat="1">
      <c r="C1462" s="152"/>
      <c r="E1462" s="292"/>
      <c r="G1462" s="26"/>
    </row>
    <row r="1463" spans="3:7" customFormat="1">
      <c r="C1463" s="152"/>
      <c r="E1463" s="292"/>
      <c r="G1463" s="26"/>
    </row>
    <row r="1464" spans="3:7" customFormat="1">
      <c r="C1464" s="152"/>
      <c r="E1464" s="292"/>
      <c r="G1464" s="26"/>
    </row>
    <row r="1465" spans="3:7" customFormat="1">
      <c r="C1465" s="152"/>
      <c r="E1465" s="292"/>
      <c r="G1465" s="26"/>
    </row>
    <row r="1466" spans="3:7" customFormat="1">
      <c r="C1466" s="152"/>
      <c r="E1466" s="292"/>
      <c r="G1466" s="26"/>
    </row>
    <row r="1467" spans="3:7" customFormat="1">
      <c r="C1467" s="152"/>
      <c r="E1467" s="292"/>
      <c r="G1467" s="26"/>
    </row>
    <row r="1468" spans="3:7" customFormat="1">
      <c r="C1468" s="152"/>
      <c r="E1468" s="292"/>
      <c r="G1468" s="26"/>
    </row>
    <row r="1469" spans="3:7" customFormat="1">
      <c r="C1469" s="152"/>
      <c r="E1469" s="292"/>
      <c r="G1469" s="26"/>
    </row>
    <row r="1470" spans="3:7" customFormat="1">
      <c r="C1470" s="152"/>
      <c r="E1470" s="292"/>
      <c r="G1470" s="26"/>
    </row>
    <row r="1471" spans="3:7" customFormat="1">
      <c r="C1471" s="152"/>
      <c r="E1471" s="292"/>
      <c r="G1471" s="26"/>
    </row>
    <row r="1472" spans="3:7" customFormat="1">
      <c r="C1472" s="152"/>
      <c r="E1472" s="292"/>
      <c r="G1472" s="26"/>
    </row>
    <row r="1473" spans="3:7" customFormat="1">
      <c r="C1473" s="152"/>
      <c r="E1473" s="292"/>
      <c r="G1473" s="26"/>
    </row>
    <row r="1474" spans="3:7" customFormat="1">
      <c r="C1474" s="152"/>
      <c r="E1474" s="292"/>
      <c r="G1474" s="26"/>
    </row>
    <row r="1475" spans="3:7" customFormat="1">
      <c r="C1475" s="152"/>
      <c r="E1475" s="292"/>
      <c r="G1475" s="26"/>
    </row>
    <row r="1476" spans="3:7" customFormat="1">
      <c r="C1476" s="152"/>
      <c r="E1476" s="292"/>
      <c r="G1476" s="26"/>
    </row>
    <row r="1477" spans="3:7" customFormat="1">
      <c r="C1477" s="152"/>
      <c r="E1477" s="292"/>
      <c r="G1477" s="26"/>
    </row>
    <row r="1478" spans="3:7" customFormat="1">
      <c r="C1478" s="152"/>
      <c r="E1478" s="292"/>
      <c r="G1478" s="26"/>
    </row>
    <row r="1479" spans="3:7" customFormat="1">
      <c r="C1479" s="152"/>
      <c r="E1479" s="292"/>
      <c r="G1479" s="26"/>
    </row>
    <row r="1480" spans="3:7" customFormat="1">
      <c r="C1480" s="152"/>
      <c r="E1480" s="292"/>
      <c r="G1480" s="26"/>
    </row>
    <row r="1481" spans="3:7" customFormat="1">
      <c r="C1481" s="152"/>
      <c r="E1481" s="292"/>
      <c r="G1481" s="26"/>
    </row>
    <row r="1482" spans="3:7" customFormat="1">
      <c r="C1482" s="152"/>
      <c r="E1482" s="292"/>
      <c r="G1482" s="26"/>
    </row>
    <row r="1483" spans="3:7" customFormat="1">
      <c r="C1483" s="152"/>
      <c r="E1483" s="292"/>
      <c r="G1483" s="26"/>
    </row>
    <row r="1484" spans="3:7" customFormat="1">
      <c r="C1484" s="152"/>
      <c r="E1484" s="292"/>
      <c r="G1484" s="26"/>
    </row>
    <row r="1485" spans="3:7" customFormat="1">
      <c r="C1485" s="152"/>
      <c r="E1485" s="292"/>
      <c r="G1485" s="26"/>
    </row>
    <row r="1486" spans="3:7" customFormat="1">
      <c r="C1486" s="152"/>
      <c r="E1486" s="292"/>
      <c r="G1486" s="26"/>
    </row>
    <row r="1487" spans="3:7" customFormat="1">
      <c r="C1487" s="152"/>
      <c r="E1487" s="292"/>
      <c r="G1487" s="26"/>
    </row>
    <row r="1488" spans="3:7" customFormat="1">
      <c r="C1488" s="152"/>
      <c r="E1488" s="292"/>
      <c r="G1488" s="26"/>
    </row>
    <row r="1489" spans="3:7" customFormat="1">
      <c r="C1489" s="152"/>
      <c r="E1489" s="292"/>
      <c r="G1489" s="26"/>
    </row>
    <row r="1490" spans="3:7" customFormat="1">
      <c r="C1490" s="152"/>
      <c r="E1490" s="292"/>
      <c r="G1490" s="26"/>
    </row>
    <row r="1491" spans="3:7" customFormat="1">
      <c r="C1491" s="152"/>
      <c r="E1491" s="292"/>
      <c r="G1491" s="26"/>
    </row>
    <row r="1492" spans="3:7" customFormat="1">
      <c r="C1492" s="152"/>
      <c r="E1492" s="292"/>
      <c r="G1492" s="26"/>
    </row>
    <row r="1493" spans="3:7" customFormat="1">
      <c r="C1493" s="152"/>
      <c r="E1493" s="292"/>
      <c r="G1493" s="26"/>
    </row>
    <row r="1494" spans="3:7" customFormat="1">
      <c r="C1494" s="152"/>
      <c r="E1494" s="292"/>
      <c r="G1494" s="26"/>
    </row>
    <row r="1495" spans="3:7" customFormat="1">
      <c r="C1495" s="152"/>
      <c r="E1495" s="292"/>
      <c r="G1495" s="26"/>
    </row>
    <row r="1496" spans="3:7" customFormat="1">
      <c r="C1496" s="152"/>
      <c r="E1496" s="292"/>
      <c r="G1496" s="26"/>
    </row>
    <row r="1497" spans="3:7" customFormat="1">
      <c r="C1497" s="152"/>
      <c r="E1497" s="292"/>
      <c r="G1497" s="26"/>
    </row>
    <row r="1498" spans="3:7" customFormat="1">
      <c r="C1498" s="152"/>
      <c r="E1498" s="292"/>
      <c r="G1498" s="26"/>
    </row>
    <row r="1499" spans="3:7" customFormat="1">
      <c r="C1499" s="152"/>
      <c r="E1499" s="292"/>
      <c r="G1499" s="26"/>
    </row>
    <row r="1500" spans="3:7" customFormat="1">
      <c r="C1500" s="152"/>
      <c r="E1500" s="292"/>
      <c r="G1500" s="26"/>
    </row>
    <row r="1501" spans="3:7" customFormat="1">
      <c r="C1501" s="152"/>
      <c r="E1501" s="292"/>
      <c r="G1501" s="26"/>
    </row>
    <row r="1502" spans="3:7" customFormat="1">
      <c r="C1502" s="152"/>
      <c r="E1502" s="292"/>
      <c r="G1502" s="26"/>
    </row>
    <row r="1503" spans="3:7" customFormat="1">
      <c r="C1503" s="152"/>
      <c r="E1503" s="292"/>
      <c r="G1503" s="26"/>
    </row>
    <row r="1504" spans="3:7" customFormat="1">
      <c r="C1504" s="152"/>
      <c r="E1504" s="292"/>
      <c r="G1504" s="26"/>
    </row>
    <row r="1505" spans="3:7" customFormat="1">
      <c r="C1505" s="152"/>
      <c r="E1505" s="292"/>
      <c r="G1505" s="26"/>
    </row>
    <row r="1506" spans="3:7" customFormat="1">
      <c r="C1506" s="152"/>
      <c r="E1506" s="292"/>
      <c r="G1506" s="26"/>
    </row>
    <row r="1507" spans="3:7" customFormat="1">
      <c r="C1507" s="152"/>
      <c r="E1507" s="292"/>
      <c r="G1507" s="26"/>
    </row>
    <row r="1508" spans="3:7" customFormat="1">
      <c r="C1508" s="152"/>
      <c r="E1508" s="292"/>
      <c r="G1508" s="26"/>
    </row>
    <row r="1509" spans="3:7" customFormat="1">
      <c r="C1509" s="152"/>
      <c r="E1509" s="292"/>
      <c r="G1509" s="26"/>
    </row>
    <row r="1510" spans="3:7" customFormat="1">
      <c r="C1510" s="152"/>
      <c r="E1510" s="292"/>
      <c r="G1510" s="26"/>
    </row>
    <row r="1511" spans="3:7" customFormat="1">
      <c r="C1511" s="152"/>
      <c r="E1511" s="292"/>
      <c r="G1511" s="26"/>
    </row>
    <row r="1512" spans="3:7" customFormat="1">
      <c r="C1512" s="152"/>
      <c r="E1512" s="292"/>
      <c r="G1512" s="26"/>
    </row>
    <row r="1513" spans="3:7" customFormat="1">
      <c r="C1513" s="152"/>
      <c r="E1513" s="292"/>
      <c r="G1513" s="26"/>
    </row>
    <row r="1514" spans="3:7" customFormat="1">
      <c r="C1514" s="152"/>
      <c r="E1514" s="292"/>
      <c r="G1514" s="26"/>
    </row>
    <row r="1515" spans="3:7" customFormat="1">
      <c r="C1515" s="152"/>
      <c r="E1515" s="292"/>
      <c r="G1515" s="26"/>
    </row>
    <row r="1516" spans="3:7" customFormat="1">
      <c r="C1516" s="152"/>
      <c r="E1516" s="292"/>
      <c r="G1516" s="26"/>
    </row>
    <row r="1517" spans="3:7" customFormat="1">
      <c r="C1517" s="152"/>
      <c r="E1517" s="292"/>
      <c r="G1517" s="26"/>
    </row>
    <row r="1518" spans="3:7" customFormat="1">
      <c r="C1518" s="152"/>
      <c r="E1518" s="292"/>
      <c r="G1518" s="26"/>
    </row>
    <row r="1519" spans="3:7" customFormat="1">
      <c r="C1519" s="152"/>
      <c r="E1519" s="292"/>
      <c r="G1519" s="26"/>
    </row>
    <row r="1520" spans="3:7" customFormat="1">
      <c r="C1520" s="152"/>
      <c r="E1520" s="292"/>
      <c r="G1520" s="26"/>
    </row>
    <row r="1521" spans="3:7" customFormat="1">
      <c r="C1521" s="152"/>
      <c r="E1521" s="292"/>
      <c r="G1521" s="26"/>
    </row>
    <row r="1522" spans="3:7" customFormat="1">
      <c r="C1522" s="152"/>
      <c r="E1522" s="292"/>
      <c r="G1522" s="26"/>
    </row>
    <row r="1523" spans="3:7" customFormat="1">
      <c r="C1523" s="152"/>
      <c r="E1523" s="292"/>
      <c r="G1523" s="26"/>
    </row>
    <row r="1524" spans="3:7" customFormat="1">
      <c r="C1524" s="152"/>
      <c r="E1524" s="292"/>
      <c r="G1524" s="26"/>
    </row>
    <row r="1525" spans="3:7" customFormat="1">
      <c r="C1525" s="152"/>
      <c r="E1525" s="292"/>
      <c r="G1525" s="26"/>
    </row>
    <row r="1526" spans="3:7" customFormat="1">
      <c r="C1526" s="152"/>
      <c r="E1526" s="292"/>
      <c r="G1526" s="26"/>
    </row>
    <row r="1527" spans="3:7" customFormat="1">
      <c r="C1527" s="152"/>
      <c r="E1527" s="292"/>
      <c r="G1527" s="26"/>
    </row>
    <row r="1528" spans="3:7" customFormat="1">
      <c r="C1528" s="152"/>
      <c r="E1528" s="292"/>
      <c r="G1528" s="26"/>
    </row>
    <row r="1529" spans="3:7" customFormat="1">
      <c r="C1529" s="152"/>
      <c r="E1529" s="292"/>
      <c r="G1529" s="26"/>
    </row>
    <row r="1530" spans="3:7" customFormat="1">
      <c r="C1530" s="152"/>
      <c r="E1530" s="292"/>
      <c r="G1530" s="26"/>
    </row>
    <row r="1531" spans="3:7" customFormat="1">
      <c r="C1531" s="152"/>
      <c r="E1531" s="292"/>
      <c r="G1531" s="26"/>
    </row>
    <row r="1532" spans="3:7" customFormat="1">
      <c r="C1532" s="152"/>
      <c r="E1532" s="292"/>
      <c r="G1532" s="26"/>
    </row>
    <row r="1533" spans="3:7" customFormat="1">
      <c r="C1533" s="152"/>
      <c r="E1533" s="292"/>
      <c r="G1533" s="26"/>
    </row>
    <row r="1534" spans="3:7" customFormat="1">
      <c r="C1534" s="152"/>
      <c r="E1534" s="292"/>
      <c r="G1534" s="26"/>
    </row>
    <row r="1535" spans="3:7" customFormat="1">
      <c r="C1535" s="152"/>
      <c r="E1535" s="292"/>
      <c r="G1535" s="26"/>
    </row>
    <row r="1536" spans="3:7" customFormat="1">
      <c r="C1536" s="152"/>
      <c r="E1536" s="292"/>
      <c r="G1536" s="26"/>
    </row>
    <row r="1537" spans="3:7" customFormat="1">
      <c r="C1537" s="152"/>
      <c r="E1537" s="292"/>
      <c r="G1537" s="26"/>
    </row>
    <row r="1538" spans="3:7" customFormat="1">
      <c r="C1538" s="152"/>
      <c r="E1538" s="292"/>
      <c r="G1538" s="26"/>
    </row>
    <row r="1539" spans="3:7" customFormat="1">
      <c r="C1539" s="152"/>
      <c r="E1539" s="292"/>
      <c r="G1539" s="26"/>
    </row>
    <row r="1540" spans="3:7" customFormat="1">
      <c r="C1540" s="152"/>
      <c r="E1540" s="292"/>
      <c r="G1540" s="26"/>
    </row>
    <row r="1541" spans="3:7" customFormat="1">
      <c r="C1541" s="152"/>
      <c r="E1541" s="292"/>
      <c r="G1541" s="26"/>
    </row>
    <row r="1542" spans="3:7" customFormat="1">
      <c r="C1542" s="152"/>
      <c r="E1542" s="292"/>
      <c r="G1542" s="26"/>
    </row>
    <row r="1543" spans="3:7" customFormat="1">
      <c r="C1543" s="152"/>
      <c r="E1543" s="292"/>
      <c r="G1543" s="26"/>
    </row>
    <row r="1544" spans="3:7" customFormat="1">
      <c r="C1544" s="152"/>
      <c r="E1544" s="292"/>
      <c r="G1544" s="26"/>
    </row>
    <row r="1545" spans="3:7" customFormat="1">
      <c r="C1545" s="152"/>
      <c r="E1545" s="292"/>
      <c r="G1545" s="26"/>
    </row>
    <row r="1546" spans="3:7" customFormat="1">
      <c r="C1546" s="152"/>
      <c r="E1546" s="292"/>
      <c r="G1546" s="26"/>
    </row>
    <row r="1547" spans="3:7" customFormat="1">
      <c r="C1547" s="152"/>
      <c r="E1547" s="292"/>
      <c r="G1547" s="26"/>
    </row>
    <row r="1548" spans="3:7" customFormat="1">
      <c r="C1548" s="152"/>
      <c r="E1548" s="292"/>
      <c r="G1548" s="26"/>
    </row>
    <row r="1549" spans="3:7" customFormat="1">
      <c r="C1549" s="152"/>
      <c r="E1549" s="292"/>
      <c r="G1549" s="26"/>
    </row>
    <row r="1550" spans="3:7" customFormat="1">
      <c r="C1550" s="152"/>
      <c r="E1550" s="292"/>
      <c r="G1550" s="26"/>
    </row>
    <row r="1551" spans="3:7" customFormat="1">
      <c r="C1551" s="152"/>
      <c r="E1551" s="292"/>
      <c r="G1551" s="26"/>
    </row>
    <row r="1552" spans="3:7" customFormat="1">
      <c r="C1552" s="152"/>
      <c r="E1552" s="292"/>
      <c r="G1552" s="26"/>
    </row>
    <row r="1553" spans="3:7" customFormat="1">
      <c r="C1553" s="152"/>
      <c r="E1553" s="292"/>
      <c r="G1553" s="26"/>
    </row>
    <row r="1554" spans="3:7" customFormat="1">
      <c r="C1554" s="152"/>
      <c r="E1554" s="292"/>
      <c r="G1554" s="26"/>
    </row>
    <row r="1555" spans="3:7" customFormat="1">
      <c r="C1555" s="152"/>
      <c r="E1555" s="292"/>
      <c r="G1555" s="26"/>
    </row>
    <row r="1556" spans="3:7" customFormat="1">
      <c r="C1556" s="152"/>
      <c r="E1556" s="292"/>
      <c r="G1556" s="26"/>
    </row>
    <row r="1557" spans="3:7" customFormat="1">
      <c r="C1557" s="152"/>
      <c r="E1557" s="292"/>
      <c r="G1557" s="26"/>
    </row>
    <row r="1558" spans="3:7" customFormat="1">
      <c r="C1558" s="152"/>
      <c r="E1558" s="292"/>
      <c r="G1558" s="26"/>
    </row>
    <row r="1559" spans="3:7" customFormat="1">
      <c r="C1559" s="152"/>
      <c r="E1559" s="292"/>
      <c r="G1559" s="26"/>
    </row>
    <row r="1560" spans="3:7" customFormat="1">
      <c r="C1560" s="152"/>
      <c r="E1560" s="292"/>
      <c r="G1560" s="26"/>
    </row>
    <row r="1561" spans="3:7" customFormat="1">
      <c r="C1561" s="152"/>
      <c r="E1561" s="292"/>
      <c r="G1561" s="26"/>
    </row>
    <row r="1562" spans="3:7" customFormat="1">
      <c r="C1562" s="152"/>
      <c r="E1562" s="292"/>
      <c r="G1562" s="26"/>
    </row>
    <row r="1563" spans="3:7" customFormat="1">
      <c r="C1563" s="152"/>
      <c r="E1563" s="292"/>
      <c r="G1563" s="26"/>
    </row>
    <row r="1564" spans="3:7" customFormat="1">
      <c r="C1564" s="152"/>
      <c r="E1564" s="292"/>
      <c r="G1564" s="26"/>
    </row>
    <row r="1565" spans="3:7" customFormat="1">
      <c r="C1565" s="152"/>
      <c r="E1565" s="292"/>
      <c r="G1565" s="26"/>
    </row>
    <row r="1566" spans="3:7" customFormat="1">
      <c r="C1566" s="152"/>
      <c r="E1566" s="292"/>
      <c r="G1566" s="26"/>
    </row>
    <row r="1567" spans="3:7" customFormat="1">
      <c r="C1567" s="152"/>
      <c r="E1567" s="292"/>
      <c r="G1567" s="26"/>
    </row>
    <row r="1568" spans="3:7" customFormat="1">
      <c r="C1568" s="152"/>
      <c r="E1568" s="292"/>
      <c r="G1568" s="26"/>
    </row>
    <row r="1569" spans="3:7" customFormat="1">
      <c r="C1569" s="152"/>
      <c r="E1569" s="292"/>
      <c r="G1569" s="26"/>
    </row>
    <row r="1570" spans="3:7" customFormat="1">
      <c r="C1570" s="152"/>
      <c r="E1570" s="292"/>
      <c r="G1570" s="26"/>
    </row>
    <row r="1571" spans="3:7" customFormat="1">
      <c r="C1571" s="152"/>
      <c r="E1571" s="292"/>
      <c r="G1571" s="26"/>
    </row>
    <row r="1572" spans="3:7" customFormat="1">
      <c r="C1572" s="152"/>
      <c r="E1572" s="292"/>
      <c r="G1572" s="26"/>
    </row>
    <row r="1573" spans="3:7" customFormat="1">
      <c r="C1573" s="152"/>
      <c r="E1573" s="292"/>
      <c r="G1573" s="26"/>
    </row>
    <row r="1574" spans="3:7" customFormat="1">
      <c r="C1574" s="152"/>
      <c r="E1574" s="292"/>
      <c r="G1574" s="26"/>
    </row>
    <row r="1575" spans="3:7" customFormat="1">
      <c r="C1575" s="152"/>
      <c r="E1575" s="292"/>
      <c r="G1575" s="26"/>
    </row>
    <row r="1576" spans="3:7" customFormat="1">
      <c r="C1576" s="152"/>
      <c r="E1576" s="292"/>
      <c r="G1576" s="26"/>
    </row>
    <row r="1577" spans="3:7" customFormat="1">
      <c r="C1577" s="152"/>
      <c r="E1577" s="292"/>
      <c r="G1577" s="26"/>
    </row>
    <row r="1578" spans="3:7" customFormat="1">
      <c r="C1578" s="152"/>
      <c r="E1578" s="292"/>
      <c r="G1578" s="26"/>
    </row>
    <row r="1579" spans="3:7" customFormat="1">
      <c r="C1579" s="152"/>
      <c r="E1579" s="292"/>
      <c r="G1579" s="26"/>
    </row>
    <row r="1580" spans="3:7" customFormat="1">
      <c r="C1580" s="152"/>
      <c r="E1580" s="292"/>
      <c r="G1580" s="26"/>
    </row>
    <row r="1581" spans="3:7" customFormat="1">
      <c r="C1581" s="152"/>
      <c r="E1581" s="292"/>
      <c r="G1581" s="26"/>
    </row>
    <row r="1582" spans="3:7" customFormat="1">
      <c r="C1582" s="152"/>
      <c r="E1582" s="292"/>
      <c r="G1582" s="26"/>
    </row>
    <row r="1583" spans="3:7" customFormat="1">
      <c r="C1583" s="152"/>
      <c r="E1583" s="292"/>
      <c r="G1583" s="26"/>
    </row>
    <row r="1584" spans="3:7" customFormat="1">
      <c r="C1584" s="152"/>
      <c r="E1584" s="292"/>
      <c r="G1584" s="26"/>
    </row>
    <row r="1585" spans="3:7" customFormat="1">
      <c r="C1585" s="152"/>
      <c r="E1585" s="292"/>
      <c r="G1585" s="26"/>
    </row>
    <row r="1586" spans="3:7" customFormat="1">
      <c r="C1586" s="152"/>
      <c r="E1586" s="292"/>
      <c r="G1586" s="26"/>
    </row>
    <row r="1587" spans="3:7" customFormat="1">
      <c r="C1587" s="152"/>
      <c r="E1587" s="292"/>
      <c r="G1587" s="26"/>
    </row>
    <row r="1588" spans="3:7" customFormat="1">
      <c r="C1588" s="152"/>
      <c r="E1588" s="292"/>
      <c r="G1588" s="26"/>
    </row>
    <row r="1589" spans="3:7" customFormat="1">
      <c r="C1589" s="152"/>
      <c r="E1589" s="292"/>
      <c r="G1589" s="26"/>
    </row>
    <row r="1590" spans="3:7" customFormat="1">
      <c r="C1590" s="152"/>
      <c r="E1590" s="292"/>
      <c r="G1590" s="26"/>
    </row>
    <row r="1591" spans="3:7" customFormat="1">
      <c r="C1591" s="152"/>
      <c r="E1591" s="292"/>
      <c r="G1591" s="26"/>
    </row>
    <row r="1592" spans="3:7" customFormat="1">
      <c r="C1592" s="152"/>
      <c r="E1592" s="292"/>
      <c r="G1592" s="26"/>
    </row>
    <row r="1593" spans="3:7" customFormat="1">
      <c r="C1593" s="152"/>
      <c r="E1593" s="292"/>
      <c r="G1593" s="26"/>
    </row>
    <row r="1594" spans="3:7" customFormat="1">
      <c r="C1594" s="152"/>
      <c r="E1594" s="292"/>
      <c r="G1594" s="26"/>
    </row>
    <row r="1595" spans="3:7" customFormat="1">
      <c r="C1595" s="152"/>
      <c r="E1595" s="292"/>
      <c r="G1595" s="26"/>
    </row>
    <row r="1596" spans="3:7" customFormat="1">
      <c r="C1596" s="152"/>
      <c r="E1596" s="292"/>
      <c r="G1596" s="26"/>
    </row>
    <row r="1597" spans="3:7" customFormat="1">
      <c r="C1597" s="152"/>
      <c r="E1597" s="292"/>
      <c r="G1597" s="26"/>
    </row>
    <row r="1598" spans="3:7" customFormat="1">
      <c r="C1598" s="152"/>
      <c r="E1598" s="292"/>
      <c r="G1598" s="26"/>
    </row>
    <row r="1599" spans="3:7" customFormat="1">
      <c r="C1599" s="152"/>
      <c r="E1599" s="292"/>
      <c r="G1599" s="26"/>
    </row>
    <row r="1600" spans="3:7" customFormat="1">
      <c r="C1600" s="152"/>
      <c r="E1600" s="292"/>
      <c r="G1600" s="26"/>
    </row>
    <row r="1601" spans="3:7" customFormat="1">
      <c r="C1601" s="152"/>
      <c r="E1601" s="292"/>
      <c r="G1601" s="26"/>
    </row>
    <row r="1602" spans="3:7" customFormat="1">
      <c r="C1602" s="152"/>
      <c r="E1602" s="292"/>
      <c r="G1602" s="26"/>
    </row>
    <row r="1603" spans="3:7" customFormat="1">
      <c r="C1603" s="152"/>
      <c r="E1603" s="292"/>
      <c r="G1603" s="26"/>
    </row>
    <row r="1604" spans="3:7" customFormat="1">
      <c r="C1604" s="152"/>
      <c r="E1604" s="292"/>
      <c r="G1604" s="26"/>
    </row>
    <row r="1605" spans="3:7" customFormat="1">
      <c r="C1605" s="152"/>
      <c r="E1605" s="292"/>
      <c r="G1605" s="26"/>
    </row>
    <row r="1606" spans="3:7" customFormat="1">
      <c r="C1606" s="152"/>
      <c r="E1606" s="292"/>
      <c r="G1606" s="26"/>
    </row>
    <row r="1607" spans="3:7" customFormat="1">
      <c r="C1607" s="152"/>
      <c r="E1607" s="292"/>
      <c r="G1607" s="26"/>
    </row>
    <row r="1608" spans="3:7" customFormat="1">
      <c r="C1608" s="152"/>
      <c r="E1608" s="292"/>
      <c r="G1608" s="26"/>
    </row>
    <row r="1609" spans="3:7" customFormat="1">
      <c r="C1609" s="152"/>
      <c r="E1609" s="292"/>
      <c r="G1609" s="26"/>
    </row>
    <row r="1610" spans="3:7" customFormat="1">
      <c r="C1610" s="152"/>
      <c r="E1610" s="292"/>
      <c r="G1610" s="26"/>
    </row>
    <row r="1611" spans="3:7" customFormat="1">
      <c r="C1611" s="152"/>
      <c r="E1611" s="292"/>
      <c r="G1611" s="26"/>
    </row>
    <row r="1612" spans="3:7" customFormat="1">
      <c r="C1612" s="152"/>
      <c r="E1612" s="292"/>
      <c r="G1612" s="26"/>
    </row>
    <row r="1613" spans="3:7" customFormat="1">
      <c r="C1613" s="152"/>
      <c r="E1613" s="292"/>
      <c r="G1613" s="26"/>
    </row>
    <row r="1614" spans="3:7" customFormat="1">
      <c r="C1614" s="152"/>
      <c r="E1614" s="292"/>
      <c r="G1614" s="26"/>
    </row>
    <row r="1615" spans="3:7" customFormat="1">
      <c r="C1615" s="152"/>
      <c r="E1615" s="292"/>
      <c r="G1615" s="26"/>
    </row>
    <row r="1616" spans="3:7" customFormat="1">
      <c r="C1616" s="152"/>
      <c r="E1616" s="292"/>
      <c r="G1616" s="26"/>
    </row>
    <row r="1617" spans="3:7" customFormat="1">
      <c r="C1617" s="152"/>
      <c r="E1617" s="292"/>
      <c r="G1617" s="26"/>
    </row>
    <row r="1618" spans="3:7" customFormat="1">
      <c r="C1618" s="152"/>
      <c r="E1618" s="292"/>
      <c r="G1618" s="26"/>
    </row>
    <row r="1619" spans="3:7" customFormat="1">
      <c r="C1619" s="152"/>
      <c r="E1619" s="292"/>
      <c r="G1619" s="26"/>
    </row>
    <row r="1620" spans="3:7" customFormat="1">
      <c r="C1620" s="152"/>
      <c r="E1620" s="292"/>
      <c r="G1620" s="26"/>
    </row>
    <row r="1621" spans="3:7" customFormat="1">
      <c r="C1621" s="152"/>
      <c r="E1621" s="292"/>
      <c r="G1621" s="26"/>
    </row>
    <row r="1622" spans="3:7" customFormat="1">
      <c r="C1622" s="152"/>
      <c r="E1622" s="292"/>
      <c r="G1622" s="26"/>
    </row>
    <row r="1623" spans="3:7" customFormat="1">
      <c r="C1623" s="152"/>
      <c r="E1623" s="292"/>
      <c r="G1623" s="26"/>
    </row>
    <row r="1624" spans="3:7" customFormat="1">
      <c r="C1624" s="152"/>
      <c r="E1624" s="292"/>
      <c r="G1624" s="26"/>
    </row>
    <row r="1625" spans="3:7" customFormat="1">
      <c r="C1625" s="152"/>
      <c r="E1625" s="292"/>
      <c r="G1625" s="26"/>
    </row>
    <row r="1626" spans="3:7" customFormat="1">
      <c r="C1626" s="152"/>
      <c r="E1626" s="292"/>
      <c r="G1626" s="26"/>
    </row>
    <row r="1627" spans="3:7" customFormat="1">
      <c r="C1627" s="152"/>
      <c r="E1627" s="292"/>
      <c r="G1627" s="26"/>
    </row>
    <row r="1628" spans="3:7" customFormat="1">
      <c r="C1628" s="152"/>
      <c r="E1628" s="292"/>
      <c r="G1628" s="26"/>
    </row>
    <row r="1629" spans="3:7" customFormat="1">
      <c r="C1629" s="152"/>
      <c r="E1629" s="292"/>
      <c r="G1629" s="26"/>
    </row>
    <row r="1630" spans="3:7" customFormat="1">
      <c r="C1630" s="152"/>
      <c r="E1630" s="292"/>
      <c r="G1630" s="26"/>
    </row>
    <row r="1631" spans="3:7" customFormat="1">
      <c r="C1631" s="152"/>
      <c r="E1631" s="292"/>
      <c r="G1631" s="26"/>
    </row>
    <row r="1632" spans="3:7" customFormat="1">
      <c r="C1632" s="152"/>
      <c r="E1632" s="292"/>
      <c r="G1632" s="26"/>
    </row>
    <row r="1633" spans="3:7" customFormat="1">
      <c r="C1633" s="152"/>
      <c r="E1633" s="292"/>
      <c r="G1633" s="26"/>
    </row>
    <row r="1634" spans="3:7" customFormat="1">
      <c r="C1634" s="152"/>
      <c r="E1634" s="292"/>
      <c r="G1634" s="26"/>
    </row>
    <row r="1635" spans="3:7" customFormat="1">
      <c r="C1635" s="152"/>
      <c r="E1635" s="292"/>
      <c r="G1635" s="26"/>
    </row>
    <row r="1636" spans="3:7" customFormat="1">
      <c r="C1636" s="152"/>
      <c r="E1636" s="292"/>
      <c r="G1636" s="26"/>
    </row>
    <row r="1637" spans="3:7" customFormat="1">
      <c r="C1637" s="152"/>
      <c r="E1637" s="292"/>
      <c r="G1637" s="26"/>
    </row>
    <row r="1638" spans="3:7" customFormat="1">
      <c r="C1638" s="152"/>
      <c r="E1638" s="292"/>
      <c r="G1638" s="26"/>
    </row>
    <row r="1639" spans="3:7" customFormat="1">
      <c r="C1639" s="152"/>
      <c r="E1639" s="292"/>
      <c r="G1639" s="26"/>
    </row>
    <row r="1640" spans="3:7" customFormat="1">
      <c r="C1640" s="152"/>
      <c r="E1640" s="292"/>
      <c r="G1640" s="26"/>
    </row>
    <row r="1641" spans="3:7" customFormat="1">
      <c r="C1641" s="152"/>
      <c r="E1641" s="292"/>
      <c r="G1641" s="26"/>
    </row>
    <row r="1642" spans="3:7" customFormat="1">
      <c r="C1642" s="152"/>
      <c r="E1642" s="292"/>
      <c r="G1642" s="26"/>
    </row>
    <row r="1643" spans="3:7" customFormat="1">
      <c r="C1643" s="152"/>
      <c r="E1643" s="292"/>
      <c r="G1643" s="26"/>
    </row>
    <row r="1644" spans="3:7" customFormat="1">
      <c r="C1644" s="152"/>
      <c r="E1644" s="292"/>
      <c r="G1644" s="26"/>
    </row>
    <row r="1645" spans="3:7" customFormat="1">
      <c r="C1645" s="152"/>
      <c r="E1645" s="292"/>
      <c r="G1645" s="26"/>
    </row>
    <row r="1646" spans="3:7" customFormat="1">
      <c r="C1646" s="152"/>
      <c r="E1646" s="292"/>
      <c r="G1646" s="26"/>
    </row>
    <row r="1647" spans="3:7" customFormat="1">
      <c r="C1647" s="152"/>
      <c r="E1647" s="292"/>
      <c r="G1647" s="26"/>
    </row>
    <row r="1648" spans="3:7" customFormat="1">
      <c r="C1648" s="152"/>
      <c r="E1648" s="292"/>
      <c r="G1648" s="26"/>
    </row>
    <row r="1649" spans="3:7" customFormat="1">
      <c r="C1649" s="152"/>
      <c r="E1649" s="292"/>
      <c r="G1649" s="26"/>
    </row>
    <row r="1650" spans="3:7" customFormat="1">
      <c r="C1650" s="152"/>
      <c r="E1650" s="292"/>
      <c r="G1650" s="26"/>
    </row>
    <row r="1651" spans="3:7" customFormat="1">
      <c r="C1651" s="152"/>
      <c r="E1651" s="292"/>
      <c r="G1651" s="26"/>
    </row>
    <row r="1652" spans="3:7" customFormat="1">
      <c r="C1652" s="152"/>
      <c r="E1652" s="292"/>
      <c r="G1652" s="26"/>
    </row>
    <row r="1653" spans="3:7" customFormat="1">
      <c r="C1653" s="152"/>
      <c r="E1653" s="292"/>
      <c r="G1653" s="26"/>
    </row>
    <row r="1654" spans="3:7" customFormat="1">
      <c r="C1654" s="152"/>
      <c r="E1654" s="292"/>
      <c r="G1654" s="26"/>
    </row>
    <row r="1655" spans="3:7" customFormat="1">
      <c r="C1655" s="152"/>
      <c r="E1655" s="292"/>
      <c r="G1655" s="26"/>
    </row>
    <row r="1656" spans="3:7" customFormat="1">
      <c r="C1656" s="152"/>
      <c r="E1656" s="292"/>
      <c r="G1656" s="26"/>
    </row>
    <row r="1657" spans="3:7" customFormat="1">
      <c r="C1657" s="152"/>
      <c r="E1657" s="292"/>
      <c r="G1657" s="26"/>
    </row>
    <row r="1658" spans="3:7" customFormat="1">
      <c r="C1658" s="152"/>
      <c r="E1658" s="292"/>
      <c r="G1658" s="26"/>
    </row>
    <row r="1659" spans="3:7" customFormat="1">
      <c r="C1659" s="152"/>
      <c r="E1659" s="292"/>
      <c r="G1659" s="26"/>
    </row>
    <row r="1660" spans="3:7" customFormat="1">
      <c r="C1660" s="152"/>
      <c r="E1660" s="292"/>
      <c r="G1660" s="26"/>
    </row>
    <row r="1661" spans="3:7" customFormat="1">
      <c r="C1661" s="152"/>
      <c r="E1661" s="292"/>
      <c r="G1661" s="26"/>
    </row>
    <row r="1662" spans="3:7" customFormat="1">
      <c r="C1662" s="152"/>
      <c r="E1662" s="292"/>
      <c r="G1662" s="26"/>
    </row>
    <row r="1663" spans="3:7" customFormat="1">
      <c r="C1663" s="152"/>
      <c r="E1663" s="292"/>
      <c r="G1663" s="26"/>
    </row>
    <row r="1664" spans="3:7" customFormat="1">
      <c r="C1664" s="152"/>
      <c r="E1664" s="292"/>
      <c r="G1664" s="26"/>
    </row>
    <row r="1665" spans="3:7" customFormat="1">
      <c r="C1665" s="152"/>
      <c r="E1665" s="292"/>
      <c r="G1665" s="26"/>
    </row>
    <row r="1666" spans="3:7" customFormat="1">
      <c r="C1666" s="152"/>
      <c r="E1666" s="292"/>
      <c r="G1666" s="26"/>
    </row>
    <row r="1667" spans="3:7" customFormat="1">
      <c r="C1667" s="152"/>
      <c r="E1667" s="292"/>
      <c r="G1667" s="26"/>
    </row>
    <row r="1668" spans="3:7" customFormat="1">
      <c r="C1668" s="152"/>
      <c r="E1668" s="292"/>
      <c r="G1668" s="26"/>
    </row>
    <row r="1669" spans="3:7" customFormat="1">
      <c r="C1669" s="152"/>
      <c r="E1669" s="292"/>
      <c r="G1669" s="26"/>
    </row>
    <row r="1670" spans="3:7" customFormat="1">
      <c r="C1670" s="152"/>
      <c r="E1670" s="292"/>
      <c r="G1670" s="26"/>
    </row>
    <row r="1671" spans="3:7" customFormat="1">
      <c r="C1671" s="152"/>
      <c r="E1671" s="292"/>
      <c r="G1671" s="26"/>
    </row>
    <row r="1672" spans="3:7" customFormat="1">
      <c r="C1672" s="152"/>
      <c r="E1672" s="292"/>
      <c r="G1672" s="26"/>
    </row>
    <row r="1673" spans="3:7" customFormat="1">
      <c r="C1673" s="152"/>
      <c r="E1673" s="292"/>
      <c r="G1673" s="26"/>
    </row>
    <row r="1674" spans="3:7" customFormat="1">
      <c r="C1674" s="152"/>
      <c r="E1674" s="292"/>
      <c r="G1674" s="26"/>
    </row>
    <row r="1675" spans="3:7" customFormat="1">
      <c r="C1675" s="152"/>
      <c r="E1675" s="292"/>
      <c r="G1675" s="26"/>
    </row>
    <row r="1676" spans="3:7" customFormat="1">
      <c r="C1676" s="152"/>
      <c r="E1676" s="292"/>
      <c r="G1676" s="26"/>
    </row>
    <row r="1677" spans="3:7" customFormat="1">
      <c r="C1677" s="152"/>
      <c r="E1677" s="292"/>
      <c r="G1677" s="26"/>
    </row>
    <row r="1678" spans="3:7" customFormat="1">
      <c r="C1678" s="152"/>
      <c r="E1678" s="292"/>
      <c r="G1678" s="26"/>
    </row>
    <row r="1679" spans="3:7" customFormat="1">
      <c r="C1679" s="152"/>
      <c r="E1679" s="292"/>
      <c r="G1679" s="26"/>
    </row>
    <row r="1680" spans="3:7" customFormat="1">
      <c r="C1680" s="152"/>
      <c r="E1680" s="292"/>
      <c r="G1680" s="26"/>
    </row>
    <row r="1681" spans="3:7" customFormat="1">
      <c r="C1681" s="152"/>
      <c r="E1681" s="292"/>
      <c r="G1681" s="26"/>
    </row>
    <row r="1682" spans="3:7" customFormat="1">
      <c r="C1682" s="152"/>
      <c r="E1682" s="292"/>
      <c r="G1682" s="26"/>
    </row>
    <row r="1683" spans="3:7" customFormat="1">
      <c r="C1683" s="152"/>
      <c r="E1683" s="292"/>
      <c r="G1683" s="26"/>
    </row>
    <row r="1684" spans="3:7" customFormat="1">
      <c r="C1684" s="152"/>
      <c r="E1684" s="292"/>
      <c r="G1684" s="26"/>
    </row>
    <row r="1685" spans="3:7" customFormat="1">
      <c r="C1685" s="152"/>
      <c r="E1685" s="292"/>
      <c r="G1685" s="26"/>
    </row>
    <row r="1686" spans="3:7" customFormat="1">
      <c r="C1686" s="152"/>
      <c r="E1686" s="292"/>
      <c r="G1686" s="26"/>
    </row>
    <row r="1687" spans="3:7" customFormat="1">
      <c r="C1687" s="152"/>
      <c r="E1687" s="292"/>
      <c r="G1687" s="26"/>
    </row>
    <row r="1688" spans="3:7" customFormat="1">
      <c r="C1688" s="152"/>
      <c r="E1688" s="292"/>
      <c r="G1688" s="26"/>
    </row>
    <row r="1689" spans="3:7" customFormat="1">
      <c r="C1689" s="152"/>
      <c r="E1689" s="292"/>
      <c r="G1689" s="26"/>
    </row>
    <row r="1690" spans="3:7" customFormat="1">
      <c r="C1690" s="152"/>
      <c r="E1690" s="292"/>
      <c r="G1690" s="26"/>
    </row>
    <row r="1691" spans="3:7" customFormat="1">
      <c r="C1691" s="152"/>
      <c r="E1691" s="292"/>
      <c r="G1691" s="26"/>
    </row>
    <row r="1692" spans="3:7" customFormat="1">
      <c r="C1692" s="152"/>
      <c r="E1692" s="292"/>
      <c r="G1692" s="26"/>
    </row>
    <row r="1693" spans="3:7" customFormat="1">
      <c r="C1693" s="152"/>
      <c r="E1693" s="292"/>
      <c r="G1693" s="26"/>
    </row>
    <row r="1694" spans="3:7" customFormat="1">
      <c r="C1694" s="152"/>
      <c r="E1694" s="292"/>
      <c r="G1694" s="26"/>
    </row>
    <row r="1695" spans="3:7" customFormat="1">
      <c r="C1695" s="152"/>
      <c r="E1695" s="292"/>
      <c r="G1695" s="26"/>
    </row>
    <row r="1696" spans="3:7" customFormat="1">
      <c r="C1696" s="152"/>
      <c r="E1696" s="292"/>
      <c r="G1696" s="26"/>
    </row>
    <row r="1697" spans="3:7" customFormat="1">
      <c r="C1697" s="152"/>
      <c r="E1697" s="292"/>
      <c r="G1697" s="26"/>
    </row>
    <row r="1698" spans="3:7" customFormat="1">
      <c r="C1698" s="152"/>
      <c r="E1698" s="292"/>
      <c r="G1698" s="26"/>
    </row>
    <row r="1699" spans="3:7" customFormat="1">
      <c r="C1699" s="152"/>
      <c r="E1699" s="292"/>
      <c r="G1699" s="26"/>
    </row>
    <row r="1700" spans="3:7" customFormat="1">
      <c r="C1700" s="152"/>
      <c r="E1700" s="292"/>
      <c r="G1700" s="26"/>
    </row>
    <row r="1701" spans="3:7" customFormat="1">
      <c r="C1701" s="152"/>
      <c r="E1701" s="292"/>
      <c r="G1701" s="26"/>
    </row>
    <row r="1702" spans="3:7" customFormat="1">
      <c r="C1702" s="152"/>
      <c r="E1702" s="292"/>
      <c r="G1702" s="26"/>
    </row>
    <row r="1703" spans="3:7" customFormat="1">
      <c r="C1703" s="152"/>
      <c r="E1703" s="292"/>
      <c r="G1703" s="26"/>
    </row>
    <row r="1704" spans="3:7" customFormat="1">
      <c r="C1704" s="152"/>
      <c r="E1704" s="292"/>
      <c r="G1704" s="26"/>
    </row>
    <row r="1705" spans="3:7" customFormat="1">
      <c r="C1705" s="152"/>
      <c r="E1705" s="292"/>
      <c r="G1705" s="26"/>
    </row>
    <row r="1706" spans="3:7" customFormat="1">
      <c r="C1706" s="152"/>
      <c r="E1706" s="292"/>
      <c r="G1706" s="26"/>
    </row>
    <row r="1707" spans="3:7" customFormat="1">
      <c r="C1707" s="152"/>
      <c r="E1707" s="292"/>
      <c r="G1707" s="26"/>
    </row>
    <row r="1708" spans="3:7" customFormat="1">
      <c r="C1708" s="152"/>
      <c r="E1708" s="292"/>
      <c r="G1708" s="26"/>
    </row>
    <row r="1709" spans="3:7" customFormat="1">
      <c r="C1709" s="152"/>
      <c r="E1709" s="292"/>
      <c r="G1709" s="26"/>
    </row>
    <row r="1710" spans="3:7" customFormat="1">
      <c r="C1710" s="152"/>
      <c r="E1710" s="292"/>
      <c r="G1710" s="26"/>
    </row>
    <row r="1711" spans="3:7" customFormat="1">
      <c r="C1711" s="152"/>
      <c r="E1711" s="292"/>
      <c r="G1711" s="26"/>
    </row>
    <row r="1712" spans="3:7" customFormat="1">
      <c r="C1712" s="152"/>
      <c r="E1712" s="292"/>
      <c r="G1712" s="26"/>
    </row>
    <row r="1713" spans="3:7" customFormat="1">
      <c r="C1713" s="152"/>
      <c r="E1713" s="292"/>
      <c r="G1713" s="26"/>
    </row>
    <row r="1714" spans="3:7" customFormat="1">
      <c r="C1714" s="152"/>
      <c r="E1714" s="292"/>
      <c r="G1714" s="26"/>
    </row>
    <row r="1715" spans="3:7" customFormat="1">
      <c r="C1715" s="152"/>
      <c r="E1715" s="292"/>
      <c r="G1715" s="26"/>
    </row>
    <row r="1716" spans="3:7" customFormat="1">
      <c r="C1716" s="152"/>
      <c r="E1716" s="292"/>
      <c r="G1716" s="26"/>
    </row>
    <row r="1717" spans="3:7" customFormat="1">
      <c r="C1717" s="152"/>
      <c r="E1717" s="292"/>
      <c r="G1717" s="26"/>
    </row>
    <row r="1718" spans="3:7" customFormat="1">
      <c r="C1718" s="152"/>
      <c r="E1718" s="292"/>
      <c r="G1718" s="26"/>
    </row>
    <row r="1719" spans="3:7" customFormat="1">
      <c r="C1719" s="152"/>
      <c r="E1719" s="292"/>
      <c r="G1719" s="26"/>
    </row>
    <row r="1720" spans="3:7" customFormat="1">
      <c r="C1720" s="152"/>
      <c r="E1720" s="292"/>
      <c r="G1720" s="26"/>
    </row>
    <row r="1721" spans="3:7" customFormat="1">
      <c r="C1721" s="152"/>
      <c r="E1721" s="292"/>
      <c r="G1721" s="26"/>
    </row>
    <row r="1722" spans="3:7" customFormat="1">
      <c r="C1722" s="152"/>
      <c r="E1722" s="292"/>
      <c r="G1722" s="26"/>
    </row>
    <row r="1723" spans="3:7" customFormat="1">
      <c r="C1723" s="152"/>
      <c r="E1723" s="292"/>
      <c r="G1723" s="26"/>
    </row>
    <row r="1724" spans="3:7" customFormat="1">
      <c r="C1724" s="152"/>
      <c r="E1724" s="292"/>
      <c r="G1724" s="26"/>
    </row>
    <row r="1725" spans="3:7" customFormat="1">
      <c r="C1725" s="152"/>
      <c r="E1725" s="292"/>
      <c r="G1725" s="26"/>
    </row>
    <row r="1726" spans="3:7" customFormat="1">
      <c r="C1726" s="152"/>
      <c r="E1726" s="292"/>
      <c r="G1726" s="26"/>
    </row>
    <row r="1727" spans="3:7" customFormat="1">
      <c r="C1727" s="152"/>
      <c r="E1727" s="292"/>
      <c r="G1727" s="26"/>
    </row>
    <row r="1728" spans="3:7" customFormat="1">
      <c r="C1728" s="152"/>
      <c r="E1728" s="292"/>
      <c r="G1728" s="26"/>
    </row>
    <row r="1729" spans="3:7" customFormat="1">
      <c r="C1729" s="152"/>
      <c r="E1729" s="292"/>
      <c r="G1729" s="26"/>
    </row>
    <row r="1730" spans="3:7" customFormat="1">
      <c r="C1730" s="152"/>
      <c r="E1730" s="292"/>
      <c r="G1730" s="26"/>
    </row>
    <row r="1731" spans="3:7" customFormat="1">
      <c r="C1731" s="152"/>
      <c r="E1731" s="292"/>
      <c r="G1731" s="26"/>
    </row>
    <row r="1732" spans="3:7" customFormat="1">
      <c r="C1732" s="152"/>
      <c r="E1732" s="292"/>
      <c r="G1732" s="26"/>
    </row>
    <row r="1733" spans="3:7" customFormat="1">
      <c r="C1733" s="152"/>
      <c r="E1733" s="292"/>
      <c r="G1733" s="26"/>
    </row>
    <row r="1734" spans="3:7" customFormat="1">
      <c r="C1734" s="152"/>
      <c r="E1734" s="292"/>
      <c r="G1734" s="26"/>
    </row>
    <row r="1735" spans="3:7" customFormat="1">
      <c r="C1735" s="152"/>
      <c r="E1735" s="292"/>
      <c r="G1735" s="26"/>
    </row>
    <row r="1736" spans="3:7" customFormat="1">
      <c r="C1736" s="152"/>
      <c r="E1736" s="292"/>
      <c r="G1736" s="26"/>
    </row>
    <row r="1737" spans="3:7" customFormat="1">
      <c r="C1737" s="152"/>
      <c r="E1737" s="292"/>
      <c r="G1737" s="26"/>
    </row>
    <row r="1738" spans="3:7" customFormat="1">
      <c r="C1738" s="152"/>
      <c r="E1738" s="292"/>
      <c r="G1738" s="26"/>
    </row>
    <row r="1739" spans="3:7" customFormat="1">
      <c r="C1739" s="152"/>
      <c r="E1739" s="292"/>
      <c r="G1739" s="26"/>
    </row>
    <row r="1740" spans="3:7" customFormat="1">
      <c r="C1740" s="152"/>
      <c r="E1740" s="292"/>
      <c r="G1740" s="26"/>
    </row>
    <row r="1741" spans="3:7" customFormat="1">
      <c r="C1741" s="152"/>
      <c r="E1741" s="292"/>
      <c r="G1741" s="26"/>
    </row>
    <row r="1742" spans="3:7" customFormat="1">
      <c r="C1742" s="152"/>
      <c r="E1742" s="292"/>
      <c r="G1742" s="26"/>
    </row>
    <row r="1743" spans="3:7" customFormat="1">
      <c r="C1743" s="152"/>
      <c r="E1743" s="292"/>
      <c r="G1743" s="26"/>
    </row>
    <row r="1744" spans="3:7" customFormat="1">
      <c r="C1744" s="152"/>
      <c r="E1744" s="292"/>
      <c r="G1744" s="26"/>
    </row>
    <row r="1745" spans="3:7" customFormat="1">
      <c r="C1745" s="152"/>
      <c r="E1745" s="292"/>
      <c r="G1745" s="26"/>
    </row>
    <row r="1746" spans="3:7" customFormat="1">
      <c r="C1746" s="152"/>
      <c r="E1746" s="292"/>
      <c r="G1746" s="26"/>
    </row>
    <row r="1747" spans="3:7" customFormat="1">
      <c r="C1747" s="152"/>
      <c r="E1747" s="292"/>
      <c r="G1747" s="26"/>
    </row>
    <row r="1748" spans="3:7" customFormat="1">
      <c r="C1748" s="152"/>
      <c r="E1748" s="292"/>
      <c r="G1748" s="26"/>
    </row>
    <row r="1749" spans="3:7" customFormat="1">
      <c r="C1749" s="152"/>
      <c r="E1749" s="292"/>
      <c r="G1749" s="26"/>
    </row>
    <row r="1750" spans="3:7" customFormat="1">
      <c r="C1750" s="152"/>
      <c r="E1750" s="292"/>
      <c r="G1750" s="26"/>
    </row>
    <row r="1751" spans="3:7" customFormat="1">
      <c r="C1751" s="152"/>
      <c r="E1751" s="292"/>
      <c r="G1751" s="26"/>
    </row>
    <row r="1752" spans="3:7" customFormat="1">
      <c r="C1752" s="152"/>
      <c r="E1752" s="292"/>
      <c r="G1752" s="26"/>
    </row>
    <row r="1753" spans="3:7" customFormat="1">
      <c r="C1753" s="152"/>
      <c r="E1753" s="292"/>
      <c r="G1753" s="26"/>
    </row>
    <row r="1754" spans="3:7" customFormat="1">
      <c r="C1754" s="152"/>
      <c r="E1754" s="292"/>
      <c r="G1754" s="26"/>
    </row>
    <row r="1755" spans="3:7" customFormat="1">
      <c r="C1755" s="152"/>
      <c r="E1755" s="292"/>
      <c r="G1755" s="26"/>
    </row>
    <row r="1756" spans="3:7" customFormat="1">
      <c r="C1756" s="152"/>
      <c r="E1756" s="292"/>
      <c r="G1756" s="26"/>
    </row>
    <row r="1757" spans="3:7" customFormat="1">
      <c r="C1757" s="152"/>
      <c r="E1757" s="292"/>
      <c r="G1757" s="26"/>
    </row>
    <row r="1758" spans="3:7" customFormat="1">
      <c r="C1758" s="152"/>
      <c r="E1758" s="292"/>
      <c r="G1758" s="26"/>
    </row>
    <row r="1759" spans="3:7" customFormat="1">
      <c r="C1759" s="152"/>
      <c r="E1759" s="292"/>
      <c r="G1759" s="26"/>
    </row>
    <row r="1760" spans="3:7" customFormat="1">
      <c r="C1760" s="152"/>
      <c r="E1760" s="292"/>
      <c r="G1760" s="26"/>
    </row>
    <row r="1761" spans="3:7" customFormat="1">
      <c r="C1761" s="152"/>
      <c r="E1761" s="292"/>
      <c r="G1761" s="26"/>
    </row>
    <row r="1762" spans="3:7" customFormat="1">
      <c r="C1762" s="152"/>
      <c r="E1762" s="292"/>
      <c r="G1762" s="26"/>
    </row>
    <row r="1763" spans="3:7" customFormat="1">
      <c r="C1763" s="152"/>
      <c r="E1763" s="292"/>
      <c r="G1763" s="26"/>
    </row>
    <row r="1764" spans="3:7" customFormat="1">
      <c r="C1764" s="152"/>
      <c r="E1764" s="292"/>
      <c r="G1764" s="26"/>
    </row>
    <row r="1765" spans="3:7" customFormat="1">
      <c r="C1765" s="152"/>
      <c r="E1765" s="292"/>
      <c r="G1765" s="26"/>
    </row>
    <row r="1766" spans="3:7" customFormat="1">
      <c r="C1766" s="152"/>
      <c r="E1766" s="292"/>
      <c r="G1766" s="26"/>
    </row>
    <row r="1767" spans="3:7" customFormat="1">
      <c r="C1767" s="152"/>
      <c r="E1767" s="292"/>
      <c r="G1767" s="26"/>
    </row>
    <row r="1768" spans="3:7" customFormat="1">
      <c r="C1768" s="152"/>
      <c r="E1768" s="292"/>
      <c r="G1768" s="26"/>
    </row>
    <row r="1769" spans="3:7" customFormat="1">
      <c r="C1769" s="152"/>
      <c r="E1769" s="292"/>
      <c r="G1769" s="26"/>
    </row>
    <row r="1770" spans="3:7" customFormat="1">
      <c r="C1770" s="152"/>
      <c r="E1770" s="292"/>
      <c r="G1770" s="26"/>
    </row>
    <row r="1771" spans="3:7" customFormat="1">
      <c r="C1771" s="152"/>
      <c r="E1771" s="292"/>
      <c r="G1771" s="26"/>
    </row>
    <row r="1772" spans="3:7" customFormat="1">
      <c r="C1772" s="152"/>
      <c r="E1772" s="292"/>
      <c r="G1772" s="26"/>
    </row>
    <row r="1773" spans="3:7" customFormat="1">
      <c r="C1773" s="152"/>
      <c r="E1773" s="292"/>
      <c r="G1773" s="26"/>
    </row>
    <row r="1774" spans="3:7" customFormat="1">
      <c r="C1774" s="152"/>
      <c r="E1774" s="292"/>
      <c r="G1774" s="26"/>
    </row>
    <row r="1775" spans="3:7" customFormat="1">
      <c r="C1775" s="152"/>
      <c r="E1775" s="292"/>
      <c r="G1775" s="26"/>
    </row>
    <row r="1776" spans="3:7" customFormat="1">
      <c r="C1776" s="152"/>
      <c r="E1776" s="292"/>
      <c r="G1776" s="26"/>
    </row>
    <row r="1777" spans="3:7" customFormat="1">
      <c r="C1777" s="152"/>
      <c r="E1777" s="292"/>
      <c r="G1777" s="26"/>
    </row>
    <row r="1778" spans="3:7" customFormat="1">
      <c r="C1778" s="152"/>
      <c r="E1778" s="292"/>
      <c r="G1778" s="26"/>
    </row>
    <row r="1779" spans="3:7" customFormat="1">
      <c r="C1779" s="152"/>
      <c r="E1779" s="292"/>
      <c r="G1779" s="26"/>
    </row>
    <row r="1780" spans="3:7" customFormat="1">
      <c r="C1780" s="152"/>
      <c r="E1780" s="292"/>
      <c r="G1780" s="26"/>
    </row>
    <row r="1781" spans="3:7" customFormat="1">
      <c r="C1781" s="152"/>
      <c r="E1781" s="292"/>
      <c r="G1781" s="26"/>
    </row>
    <row r="1782" spans="3:7" customFormat="1">
      <c r="C1782" s="152"/>
      <c r="E1782" s="292"/>
      <c r="G1782" s="26"/>
    </row>
    <row r="1783" spans="3:7" customFormat="1">
      <c r="C1783" s="152"/>
      <c r="E1783" s="292"/>
      <c r="G1783" s="26"/>
    </row>
    <row r="1784" spans="3:7" customFormat="1">
      <c r="C1784" s="152"/>
      <c r="E1784" s="292"/>
      <c r="G1784" s="26"/>
    </row>
    <row r="1785" spans="3:7" customFormat="1">
      <c r="C1785" s="152"/>
      <c r="E1785" s="292"/>
      <c r="G1785" s="26"/>
    </row>
    <row r="1786" spans="3:7" customFormat="1">
      <c r="C1786" s="152"/>
      <c r="E1786" s="292"/>
      <c r="G1786" s="26"/>
    </row>
    <row r="1787" spans="3:7" customFormat="1">
      <c r="C1787" s="152"/>
      <c r="E1787" s="292"/>
      <c r="G1787" s="26"/>
    </row>
    <row r="1788" spans="3:7" customFormat="1">
      <c r="C1788" s="152"/>
      <c r="E1788" s="292"/>
      <c r="G1788" s="26"/>
    </row>
    <row r="1789" spans="3:7" customFormat="1">
      <c r="C1789" s="152"/>
      <c r="E1789" s="292"/>
      <c r="G1789" s="26"/>
    </row>
    <row r="1790" spans="3:7" customFormat="1">
      <c r="C1790" s="152"/>
      <c r="E1790" s="292"/>
      <c r="G1790" s="26"/>
    </row>
    <row r="1791" spans="3:7" customFormat="1">
      <c r="C1791" s="152"/>
      <c r="E1791" s="292"/>
      <c r="G1791" s="26"/>
    </row>
    <row r="1792" spans="3:7" customFormat="1">
      <c r="C1792" s="152"/>
      <c r="E1792" s="292"/>
      <c r="G1792" s="26"/>
    </row>
    <row r="1793" spans="3:7" customFormat="1">
      <c r="C1793" s="152"/>
      <c r="E1793" s="292"/>
      <c r="G1793" s="26"/>
    </row>
    <row r="1794" spans="3:7" customFormat="1">
      <c r="C1794" s="152"/>
      <c r="E1794" s="292"/>
      <c r="G1794" s="26"/>
    </row>
    <row r="1795" spans="3:7" customFormat="1">
      <c r="C1795" s="152"/>
      <c r="E1795" s="292"/>
      <c r="G1795" s="26"/>
    </row>
    <row r="1796" spans="3:7" customFormat="1">
      <c r="C1796" s="152"/>
      <c r="E1796" s="292"/>
      <c r="G1796" s="26"/>
    </row>
    <row r="1797" spans="3:7" customFormat="1">
      <c r="C1797" s="152"/>
      <c r="E1797" s="292"/>
      <c r="G1797" s="26"/>
    </row>
    <row r="1798" spans="3:7" customFormat="1">
      <c r="C1798" s="152"/>
      <c r="E1798" s="292"/>
      <c r="G1798" s="26"/>
    </row>
    <row r="1799" spans="3:7" customFormat="1">
      <c r="C1799" s="152"/>
      <c r="E1799" s="292"/>
      <c r="G1799" s="26"/>
    </row>
    <row r="1800" spans="3:7" customFormat="1">
      <c r="C1800" s="152"/>
      <c r="E1800" s="292"/>
      <c r="G1800" s="26"/>
    </row>
    <row r="1801" spans="3:7" customFormat="1">
      <c r="C1801" s="152"/>
      <c r="E1801" s="292"/>
      <c r="G1801" s="26"/>
    </row>
    <row r="1802" spans="3:7" customFormat="1">
      <c r="C1802" s="152"/>
      <c r="E1802" s="292"/>
      <c r="G1802" s="26"/>
    </row>
    <row r="1803" spans="3:7" customFormat="1">
      <c r="C1803" s="152"/>
      <c r="E1803" s="292"/>
      <c r="G1803" s="26"/>
    </row>
    <row r="1804" spans="3:7" customFormat="1">
      <c r="C1804" s="152"/>
      <c r="E1804" s="292"/>
      <c r="G1804" s="26"/>
    </row>
    <row r="1805" spans="3:7" customFormat="1">
      <c r="C1805" s="152"/>
      <c r="E1805" s="292"/>
      <c r="G1805" s="26"/>
    </row>
    <row r="1806" spans="3:7" customFormat="1">
      <c r="C1806" s="152"/>
      <c r="E1806" s="292"/>
      <c r="G1806" s="26"/>
    </row>
    <row r="1807" spans="3:7" customFormat="1">
      <c r="C1807" s="152"/>
      <c r="E1807" s="292"/>
      <c r="G1807" s="26"/>
    </row>
    <row r="1808" spans="3:7" customFormat="1">
      <c r="C1808" s="152"/>
      <c r="E1808" s="292"/>
      <c r="G1808" s="26"/>
    </row>
    <row r="1809" spans="3:7" customFormat="1">
      <c r="C1809" s="152"/>
      <c r="E1809" s="292"/>
      <c r="G1809" s="26"/>
    </row>
    <row r="1810" spans="3:7" customFormat="1">
      <c r="C1810" s="152"/>
      <c r="E1810" s="292"/>
      <c r="G1810" s="26"/>
    </row>
    <row r="1811" spans="3:7" customFormat="1">
      <c r="C1811" s="152"/>
      <c r="E1811" s="292"/>
      <c r="G1811" s="26"/>
    </row>
    <row r="1812" spans="3:7" customFormat="1">
      <c r="C1812" s="152"/>
      <c r="E1812" s="292"/>
      <c r="G1812" s="26"/>
    </row>
    <row r="1813" spans="3:7" customFormat="1">
      <c r="C1813" s="152"/>
      <c r="E1813" s="292"/>
      <c r="G1813" s="26"/>
    </row>
    <row r="1814" spans="3:7" customFormat="1">
      <c r="C1814" s="152"/>
      <c r="E1814" s="292"/>
      <c r="G1814" s="26"/>
    </row>
    <row r="1815" spans="3:7" customFormat="1">
      <c r="C1815" s="152"/>
      <c r="E1815" s="292"/>
      <c r="G1815" s="26"/>
    </row>
    <row r="1816" spans="3:7" customFormat="1">
      <c r="C1816" s="152"/>
      <c r="E1816" s="292"/>
      <c r="G1816" s="26"/>
    </row>
    <row r="1817" spans="3:7" customFormat="1">
      <c r="C1817" s="152"/>
      <c r="E1817" s="292"/>
      <c r="G1817" s="26"/>
    </row>
    <row r="1818" spans="3:7" customFormat="1">
      <c r="C1818" s="152"/>
      <c r="E1818" s="292"/>
      <c r="G1818" s="26"/>
    </row>
    <row r="1819" spans="3:7" customFormat="1">
      <c r="C1819" s="152"/>
      <c r="E1819" s="292"/>
      <c r="G1819" s="26"/>
    </row>
    <row r="1820" spans="3:7" customFormat="1">
      <c r="C1820" s="152"/>
      <c r="E1820" s="292"/>
      <c r="G1820" s="26"/>
    </row>
    <row r="1821" spans="3:7" customFormat="1">
      <c r="C1821" s="152"/>
      <c r="E1821" s="292"/>
      <c r="G1821" s="26"/>
    </row>
    <row r="1822" spans="3:7" customFormat="1">
      <c r="C1822" s="152"/>
      <c r="E1822" s="292"/>
      <c r="G1822" s="26"/>
    </row>
    <row r="1823" spans="3:7" customFormat="1">
      <c r="C1823" s="152"/>
      <c r="E1823" s="292"/>
      <c r="G1823" s="26"/>
    </row>
    <row r="1824" spans="3:7" customFormat="1">
      <c r="C1824" s="152"/>
      <c r="E1824" s="292"/>
      <c r="G1824" s="26"/>
    </row>
    <row r="1825" spans="3:7" customFormat="1">
      <c r="C1825" s="152"/>
      <c r="E1825" s="292"/>
      <c r="G1825" s="26"/>
    </row>
    <row r="1826" spans="3:7" customFormat="1">
      <c r="C1826" s="152"/>
      <c r="E1826" s="292"/>
      <c r="G1826" s="26"/>
    </row>
    <row r="1827" spans="3:7" customFormat="1">
      <c r="C1827" s="152"/>
      <c r="E1827" s="292"/>
      <c r="G1827" s="26"/>
    </row>
    <row r="1828" spans="3:7" customFormat="1">
      <c r="C1828" s="152"/>
      <c r="E1828" s="292"/>
      <c r="G1828" s="26"/>
    </row>
    <row r="1829" spans="3:7" customFormat="1">
      <c r="C1829" s="152"/>
      <c r="E1829" s="292"/>
      <c r="G1829" s="26"/>
    </row>
    <row r="1830" spans="3:7" customFormat="1">
      <c r="C1830" s="152"/>
      <c r="E1830" s="292"/>
      <c r="G1830" s="26"/>
    </row>
    <row r="1831" spans="3:7" customFormat="1">
      <c r="C1831" s="152"/>
      <c r="E1831" s="292"/>
      <c r="G1831" s="26"/>
    </row>
    <row r="1832" spans="3:7" customFormat="1">
      <c r="C1832" s="152"/>
      <c r="E1832" s="292"/>
      <c r="G1832" s="26"/>
    </row>
    <row r="1833" spans="3:7" customFormat="1">
      <c r="C1833" s="152"/>
      <c r="E1833" s="292"/>
      <c r="G1833" s="26"/>
    </row>
    <row r="1834" spans="3:7" customFormat="1">
      <c r="C1834" s="152"/>
      <c r="E1834" s="292"/>
      <c r="G1834" s="26"/>
    </row>
    <row r="1835" spans="3:7" customFormat="1">
      <c r="C1835" s="152"/>
      <c r="E1835" s="292"/>
      <c r="G1835" s="26"/>
    </row>
    <row r="1836" spans="3:7" customFormat="1">
      <c r="C1836" s="152"/>
      <c r="E1836" s="292"/>
      <c r="G1836" s="26"/>
    </row>
    <row r="1837" spans="3:7" customFormat="1">
      <c r="C1837" s="152"/>
      <c r="E1837" s="292"/>
      <c r="G1837" s="26"/>
    </row>
    <row r="1838" spans="3:7" customFormat="1">
      <c r="C1838" s="152"/>
      <c r="E1838" s="292"/>
      <c r="G1838" s="26"/>
    </row>
    <row r="1839" spans="3:7" customFormat="1">
      <c r="C1839" s="152"/>
      <c r="E1839" s="292"/>
      <c r="G1839" s="26"/>
    </row>
    <row r="1840" spans="3:7" customFormat="1">
      <c r="C1840" s="152"/>
      <c r="E1840" s="292"/>
      <c r="G1840" s="26"/>
    </row>
    <row r="1841" spans="3:7" customFormat="1">
      <c r="C1841" s="152"/>
      <c r="E1841" s="292"/>
      <c r="G1841" s="26"/>
    </row>
    <row r="1842" spans="3:7" customFormat="1">
      <c r="C1842" s="152"/>
      <c r="E1842" s="292"/>
      <c r="G1842" s="26"/>
    </row>
    <row r="1843" spans="3:7" customFormat="1">
      <c r="C1843" s="152"/>
      <c r="E1843" s="292"/>
      <c r="G1843" s="26"/>
    </row>
    <row r="1844" spans="3:7" customFormat="1">
      <c r="C1844" s="152"/>
      <c r="E1844" s="292"/>
      <c r="G1844" s="26"/>
    </row>
    <row r="1845" spans="3:7" customFormat="1">
      <c r="C1845" s="152"/>
      <c r="E1845" s="292"/>
      <c r="G1845" s="26"/>
    </row>
    <row r="1846" spans="3:7" customFormat="1">
      <c r="C1846" s="152"/>
      <c r="E1846" s="292"/>
      <c r="G1846" s="26"/>
    </row>
    <row r="1847" spans="3:7" customFormat="1">
      <c r="C1847" s="152"/>
      <c r="E1847" s="292"/>
      <c r="G1847" s="26"/>
    </row>
    <row r="1848" spans="3:7" customFormat="1">
      <c r="C1848" s="152"/>
      <c r="E1848" s="292"/>
      <c r="G1848" s="26"/>
    </row>
    <row r="1849" spans="3:7" customFormat="1">
      <c r="C1849" s="152"/>
      <c r="E1849" s="292"/>
      <c r="G1849" s="26"/>
    </row>
    <row r="1850" spans="3:7" customFormat="1">
      <c r="C1850" s="152"/>
      <c r="E1850" s="292"/>
      <c r="G1850" s="26"/>
    </row>
    <row r="1851" spans="3:7" customFormat="1">
      <c r="C1851" s="152"/>
      <c r="E1851" s="292"/>
      <c r="G1851" s="26"/>
    </row>
    <row r="1852" spans="3:7" customFormat="1">
      <c r="C1852" s="152"/>
      <c r="E1852" s="292"/>
      <c r="G1852" s="26"/>
    </row>
    <row r="1853" spans="3:7" customFormat="1">
      <c r="C1853" s="152"/>
      <c r="E1853" s="292"/>
      <c r="G1853" s="26"/>
    </row>
    <row r="1854" spans="3:7" customFormat="1">
      <c r="C1854" s="152"/>
      <c r="E1854" s="292"/>
      <c r="G1854" s="26"/>
    </row>
    <row r="1855" spans="3:7" customFormat="1">
      <c r="C1855" s="152"/>
      <c r="E1855" s="292"/>
      <c r="G1855" s="26"/>
    </row>
    <row r="1856" spans="3:7" customFormat="1">
      <c r="C1856" s="152"/>
      <c r="E1856" s="292"/>
      <c r="G1856" s="26"/>
    </row>
    <row r="1857" spans="3:7" customFormat="1">
      <c r="C1857" s="152"/>
      <c r="E1857" s="292"/>
      <c r="G1857" s="26"/>
    </row>
    <row r="1858" spans="3:7" customFormat="1">
      <c r="C1858" s="152"/>
      <c r="E1858" s="292"/>
      <c r="G1858" s="26"/>
    </row>
    <row r="1859" spans="3:7" customFormat="1">
      <c r="C1859" s="152"/>
      <c r="E1859" s="292"/>
      <c r="G1859" s="26"/>
    </row>
    <row r="1860" spans="3:7" customFormat="1">
      <c r="C1860" s="152"/>
      <c r="E1860" s="292"/>
      <c r="G1860" s="26"/>
    </row>
    <row r="1861" spans="3:7" customFormat="1">
      <c r="C1861" s="152"/>
      <c r="E1861" s="292"/>
      <c r="G1861" s="26"/>
    </row>
    <row r="1862" spans="3:7" customFormat="1">
      <c r="C1862" s="152"/>
      <c r="E1862" s="292"/>
      <c r="G1862" s="26"/>
    </row>
    <row r="1863" spans="3:7" customFormat="1">
      <c r="C1863" s="152"/>
      <c r="E1863" s="292"/>
      <c r="G1863" s="26"/>
    </row>
    <row r="1864" spans="3:7" customFormat="1">
      <c r="C1864" s="152"/>
      <c r="E1864" s="292"/>
      <c r="G1864" s="26"/>
    </row>
    <row r="1865" spans="3:7" customFormat="1">
      <c r="C1865" s="152"/>
      <c r="E1865" s="292"/>
      <c r="G1865" s="26"/>
    </row>
    <row r="1866" spans="3:7" customFormat="1">
      <c r="C1866" s="152"/>
      <c r="E1866" s="292"/>
      <c r="G1866" s="26"/>
    </row>
    <row r="1867" spans="3:7" customFormat="1">
      <c r="C1867" s="152"/>
      <c r="E1867" s="292"/>
      <c r="G1867" s="26"/>
    </row>
    <row r="1868" spans="3:7" customFormat="1">
      <c r="C1868" s="152"/>
      <c r="E1868" s="292"/>
      <c r="G1868" s="26"/>
    </row>
    <row r="1869" spans="3:7" customFormat="1">
      <c r="C1869" s="152"/>
      <c r="E1869" s="292"/>
      <c r="G1869" s="26"/>
    </row>
    <row r="1870" spans="3:7" customFormat="1">
      <c r="C1870" s="152"/>
      <c r="E1870" s="292"/>
      <c r="G1870" s="26"/>
    </row>
    <row r="1871" spans="3:7" customFormat="1">
      <c r="C1871" s="152"/>
      <c r="E1871" s="292"/>
      <c r="G1871" s="26"/>
    </row>
    <row r="1872" spans="3:7" customFormat="1">
      <c r="C1872" s="152"/>
      <c r="E1872" s="292"/>
      <c r="G1872" s="26"/>
    </row>
    <row r="1873" spans="3:7" customFormat="1">
      <c r="C1873" s="152"/>
      <c r="E1873" s="292"/>
      <c r="G1873" s="26"/>
    </row>
    <row r="1874" spans="3:7" customFormat="1">
      <c r="C1874" s="152"/>
      <c r="E1874" s="292"/>
      <c r="G1874" s="26"/>
    </row>
    <row r="1875" spans="3:7" customFormat="1">
      <c r="C1875" s="152"/>
      <c r="E1875" s="292"/>
      <c r="G1875" s="26"/>
    </row>
    <row r="1876" spans="3:7" customFormat="1">
      <c r="C1876" s="152"/>
      <c r="E1876" s="292"/>
      <c r="G1876" s="26"/>
    </row>
    <row r="1877" spans="3:7" customFormat="1">
      <c r="C1877" s="152"/>
      <c r="E1877" s="292"/>
      <c r="G1877" s="26"/>
    </row>
    <row r="1878" spans="3:7" customFormat="1">
      <c r="C1878" s="152"/>
      <c r="E1878" s="292"/>
      <c r="G1878" s="26"/>
    </row>
    <row r="1879" spans="3:7" customFormat="1">
      <c r="C1879" s="152"/>
      <c r="E1879" s="292"/>
      <c r="G1879" s="26"/>
    </row>
    <row r="1880" spans="3:7" customFormat="1">
      <c r="C1880" s="152"/>
      <c r="E1880" s="292"/>
      <c r="G1880" s="26"/>
    </row>
    <row r="1881" spans="3:7" customFormat="1">
      <c r="C1881" s="152"/>
      <c r="E1881" s="292"/>
      <c r="G1881" s="26"/>
    </row>
    <row r="1882" spans="3:7" customFormat="1">
      <c r="C1882" s="152"/>
      <c r="E1882" s="292"/>
      <c r="G1882" s="26"/>
    </row>
    <row r="1883" spans="3:7" customFormat="1">
      <c r="C1883" s="152"/>
      <c r="E1883" s="292"/>
      <c r="G1883" s="26"/>
    </row>
    <row r="1884" spans="3:7" customFormat="1">
      <c r="C1884" s="152"/>
      <c r="E1884" s="292"/>
      <c r="G1884" s="26"/>
    </row>
    <row r="1885" spans="3:7" customFormat="1">
      <c r="C1885" s="152"/>
      <c r="E1885" s="292"/>
      <c r="G1885" s="26"/>
    </row>
    <row r="1886" spans="3:7" customFormat="1">
      <c r="C1886" s="152"/>
      <c r="E1886" s="292"/>
      <c r="G1886" s="26"/>
    </row>
    <row r="1887" spans="3:7" customFormat="1">
      <c r="C1887" s="152"/>
      <c r="E1887" s="292"/>
      <c r="G1887" s="26"/>
    </row>
    <row r="1888" spans="3:7" customFormat="1">
      <c r="C1888" s="152"/>
      <c r="E1888" s="292"/>
      <c r="G1888" s="26"/>
    </row>
    <row r="1889" spans="3:7" customFormat="1">
      <c r="C1889" s="152"/>
      <c r="E1889" s="292"/>
      <c r="G1889" s="26"/>
    </row>
    <row r="1890" spans="3:7" customFormat="1">
      <c r="C1890" s="152"/>
      <c r="E1890" s="292"/>
      <c r="G1890" s="26"/>
    </row>
    <row r="1891" spans="3:7" customFormat="1">
      <c r="C1891" s="152"/>
      <c r="E1891" s="292"/>
      <c r="G1891" s="26"/>
    </row>
    <row r="1892" spans="3:7" customFormat="1">
      <c r="C1892" s="152"/>
      <c r="E1892" s="292"/>
      <c r="G1892" s="26"/>
    </row>
    <row r="1893" spans="3:7" customFormat="1">
      <c r="C1893" s="152"/>
      <c r="E1893" s="292"/>
      <c r="G1893" s="26"/>
    </row>
    <row r="1894" spans="3:7" customFormat="1">
      <c r="C1894" s="152"/>
      <c r="E1894" s="292"/>
      <c r="G1894" s="26"/>
    </row>
    <row r="1895" spans="3:7" customFormat="1">
      <c r="C1895" s="152"/>
      <c r="E1895" s="292"/>
      <c r="G1895" s="26"/>
    </row>
    <row r="1896" spans="3:7" customFormat="1">
      <c r="C1896" s="152"/>
      <c r="E1896" s="292"/>
      <c r="G1896" s="26"/>
    </row>
    <row r="1897" spans="3:7" customFormat="1">
      <c r="C1897" s="152"/>
      <c r="E1897" s="292"/>
      <c r="G1897" s="26"/>
    </row>
    <row r="1898" spans="3:7" customFormat="1">
      <c r="C1898" s="152"/>
      <c r="E1898" s="292"/>
      <c r="G1898" s="26"/>
    </row>
    <row r="1899" spans="3:7" customFormat="1">
      <c r="C1899" s="152"/>
      <c r="E1899" s="292"/>
      <c r="G1899" s="26"/>
    </row>
    <row r="1900" spans="3:7" customFormat="1">
      <c r="C1900" s="152"/>
      <c r="E1900" s="292"/>
      <c r="G1900" s="26"/>
    </row>
    <row r="1901" spans="3:7" customFormat="1">
      <c r="C1901" s="152"/>
      <c r="E1901" s="292"/>
      <c r="G1901" s="26"/>
    </row>
    <row r="1902" spans="3:7" customFormat="1">
      <c r="C1902" s="152"/>
      <c r="E1902" s="292"/>
      <c r="G1902" s="26"/>
    </row>
    <row r="1903" spans="3:7" customFormat="1">
      <c r="C1903" s="152"/>
      <c r="E1903" s="292"/>
      <c r="G1903" s="26"/>
    </row>
    <row r="1904" spans="3:7" customFormat="1">
      <c r="C1904" s="152"/>
      <c r="E1904" s="292"/>
      <c r="G1904" s="26"/>
    </row>
    <row r="1905" spans="3:7" customFormat="1">
      <c r="C1905" s="152"/>
      <c r="E1905" s="292"/>
      <c r="G1905" s="26"/>
    </row>
    <row r="1906" spans="3:7" customFormat="1">
      <c r="C1906" s="152"/>
      <c r="E1906" s="292"/>
      <c r="G1906" s="26"/>
    </row>
    <row r="1907" spans="3:7" customFormat="1">
      <c r="C1907" s="152"/>
      <c r="E1907" s="292"/>
      <c r="G1907" s="26"/>
    </row>
    <row r="1908" spans="3:7" customFormat="1">
      <c r="C1908" s="152"/>
      <c r="E1908" s="292"/>
      <c r="G1908" s="26"/>
    </row>
    <row r="1909" spans="3:7" customFormat="1">
      <c r="C1909" s="152"/>
      <c r="E1909" s="292"/>
      <c r="G1909" s="26"/>
    </row>
    <row r="1910" spans="3:7" customFormat="1">
      <c r="C1910" s="152"/>
      <c r="E1910" s="292"/>
      <c r="G1910" s="26"/>
    </row>
    <row r="1911" spans="3:7" customFormat="1">
      <c r="C1911" s="152"/>
      <c r="E1911" s="292"/>
      <c r="G1911" s="26"/>
    </row>
    <row r="1912" spans="3:7" customFormat="1">
      <c r="C1912" s="152"/>
      <c r="E1912" s="292"/>
      <c r="G1912" s="26"/>
    </row>
    <row r="1913" spans="3:7" customFormat="1">
      <c r="C1913" s="152"/>
      <c r="E1913" s="292"/>
      <c r="G1913" s="26"/>
    </row>
    <row r="1914" spans="3:7" customFormat="1">
      <c r="C1914" s="152"/>
      <c r="E1914" s="292"/>
      <c r="G1914" s="26"/>
    </row>
    <row r="1915" spans="3:7" customFormat="1">
      <c r="C1915" s="152"/>
      <c r="E1915" s="292"/>
      <c r="G1915" s="26"/>
    </row>
    <row r="1916" spans="3:7" customFormat="1">
      <c r="C1916" s="152"/>
      <c r="E1916" s="292"/>
      <c r="G1916" s="26"/>
    </row>
    <row r="1917" spans="3:7" customFormat="1">
      <c r="C1917" s="152"/>
      <c r="E1917" s="292"/>
      <c r="G1917" s="26"/>
    </row>
    <row r="1918" spans="3:7" customFormat="1">
      <c r="C1918" s="152"/>
      <c r="E1918" s="292"/>
      <c r="G1918" s="26"/>
    </row>
    <row r="1919" spans="3:7" customFormat="1">
      <c r="C1919" s="152"/>
      <c r="E1919" s="292"/>
      <c r="G1919" s="26"/>
    </row>
    <row r="1920" spans="3:7" customFormat="1">
      <c r="C1920" s="152"/>
      <c r="E1920" s="292"/>
      <c r="G1920" s="26"/>
    </row>
    <row r="1921" spans="3:7" customFormat="1">
      <c r="C1921" s="152"/>
      <c r="E1921" s="292"/>
      <c r="G1921" s="26"/>
    </row>
    <row r="1922" spans="3:7" customFormat="1">
      <c r="C1922" s="152"/>
      <c r="E1922" s="292"/>
      <c r="G1922" s="26"/>
    </row>
    <row r="1923" spans="3:7" customFormat="1">
      <c r="C1923" s="152"/>
      <c r="E1923" s="292"/>
      <c r="G1923" s="26"/>
    </row>
    <row r="1924" spans="3:7" customFormat="1">
      <c r="C1924" s="152"/>
      <c r="E1924" s="292"/>
      <c r="G1924" s="26"/>
    </row>
    <row r="1925" spans="3:7" customFormat="1">
      <c r="C1925" s="152"/>
      <c r="E1925" s="292"/>
      <c r="G1925" s="26"/>
    </row>
    <row r="1926" spans="3:7" customFormat="1">
      <c r="C1926" s="152"/>
      <c r="E1926" s="292"/>
      <c r="G1926" s="26"/>
    </row>
    <row r="1927" spans="3:7" customFormat="1">
      <c r="C1927" s="152"/>
      <c r="E1927" s="292"/>
      <c r="G1927" s="26"/>
    </row>
    <row r="1928" spans="3:7" customFormat="1">
      <c r="C1928" s="152"/>
      <c r="E1928" s="292"/>
      <c r="G1928" s="26"/>
    </row>
    <row r="1929" spans="3:7" customFormat="1">
      <c r="C1929" s="152"/>
      <c r="E1929" s="292"/>
      <c r="G1929" s="26"/>
    </row>
    <row r="1930" spans="3:7" customFormat="1">
      <c r="C1930" s="152"/>
      <c r="E1930" s="292"/>
      <c r="G1930" s="26"/>
    </row>
    <row r="1931" spans="3:7" customFormat="1">
      <c r="C1931" s="152"/>
      <c r="E1931" s="292"/>
      <c r="G1931" s="26"/>
    </row>
    <row r="1932" spans="3:7" customFormat="1">
      <c r="C1932" s="152"/>
      <c r="E1932" s="292"/>
      <c r="G1932" s="26"/>
    </row>
    <row r="1933" spans="3:7" customFormat="1">
      <c r="C1933" s="152"/>
      <c r="E1933" s="292"/>
      <c r="G1933" s="26"/>
    </row>
    <row r="1934" spans="3:7" customFormat="1">
      <c r="C1934" s="152"/>
      <c r="E1934" s="292"/>
      <c r="G1934" s="26"/>
    </row>
    <row r="1935" spans="3:7" customFormat="1">
      <c r="C1935" s="152"/>
      <c r="E1935" s="292"/>
      <c r="G1935" s="26"/>
    </row>
    <row r="1936" spans="3:7" customFormat="1">
      <c r="C1936" s="152"/>
      <c r="E1936" s="292"/>
      <c r="G1936" s="26"/>
    </row>
    <row r="1937" spans="3:7" customFormat="1">
      <c r="C1937" s="152"/>
      <c r="E1937" s="292"/>
      <c r="G1937" s="26"/>
    </row>
    <row r="1938" spans="3:7" customFormat="1">
      <c r="C1938" s="152"/>
      <c r="E1938" s="292"/>
      <c r="G1938" s="26"/>
    </row>
    <row r="1939" spans="3:7" customFormat="1">
      <c r="C1939" s="152"/>
      <c r="E1939" s="292"/>
      <c r="G1939" s="26"/>
    </row>
    <row r="1940" spans="3:7" customFormat="1">
      <c r="C1940" s="152"/>
      <c r="E1940" s="292"/>
      <c r="G1940" s="26"/>
    </row>
    <row r="1941" spans="3:7" customFormat="1">
      <c r="C1941" s="152"/>
      <c r="E1941" s="292"/>
      <c r="G1941" s="26"/>
    </row>
    <row r="1942" spans="3:7" customFormat="1">
      <c r="C1942" s="152"/>
      <c r="E1942" s="292"/>
      <c r="G1942" s="26"/>
    </row>
    <row r="1943" spans="3:7" customFormat="1">
      <c r="C1943" s="152"/>
      <c r="E1943" s="292"/>
      <c r="G1943" s="26"/>
    </row>
    <row r="1944" spans="3:7" customFormat="1">
      <c r="C1944" s="152"/>
      <c r="E1944" s="292"/>
      <c r="G1944" s="26"/>
    </row>
    <row r="1945" spans="3:7" customFormat="1">
      <c r="C1945" s="152"/>
      <c r="E1945" s="292"/>
      <c r="G1945" s="26"/>
    </row>
    <row r="1946" spans="3:7" customFormat="1">
      <c r="C1946" s="152"/>
      <c r="E1946" s="292"/>
      <c r="G1946" s="26"/>
    </row>
    <row r="1947" spans="3:7" customFormat="1">
      <c r="C1947" s="152"/>
      <c r="E1947" s="292"/>
      <c r="G1947" s="26"/>
    </row>
    <row r="1948" spans="3:7" customFormat="1">
      <c r="C1948" s="152"/>
      <c r="E1948" s="292"/>
      <c r="G1948" s="26"/>
    </row>
    <row r="1949" spans="3:7" customFormat="1">
      <c r="C1949" s="152"/>
      <c r="E1949" s="292"/>
      <c r="G1949" s="26"/>
    </row>
    <row r="1950" spans="3:7" customFormat="1">
      <c r="C1950" s="152"/>
      <c r="E1950" s="292"/>
      <c r="G1950" s="26"/>
    </row>
    <row r="1951" spans="3:7" customFormat="1">
      <c r="C1951" s="152"/>
      <c r="E1951" s="292"/>
      <c r="G1951" s="26"/>
    </row>
    <row r="1952" spans="3:7" customFormat="1">
      <c r="C1952" s="152"/>
      <c r="E1952" s="292"/>
      <c r="G1952" s="26"/>
    </row>
    <row r="1953" spans="3:7" customFormat="1">
      <c r="C1953" s="152"/>
      <c r="E1953" s="292"/>
      <c r="G1953" s="26"/>
    </row>
    <row r="1954" spans="3:7" customFormat="1">
      <c r="C1954" s="152"/>
      <c r="E1954" s="292"/>
      <c r="G1954" s="26"/>
    </row>
    <row r="1955" spans="3:7" customFormat="1">
      <c r="C1955" s="152"/>
      <c r="E1955" s="292"/>
      <c r="G1955" s="26"/>
    </row>
    <row r="1956" spans="3:7" customFormat="1">
      <c r="C1956" s="152"/>
      <c r="E1956" s="292"/>
      <c r="G1956" s="26"/>
    </row>
    <row r="1957" spans="3:7" customFormat="1">
      <c r="C1957" s="152"/>
      <c r="E1957" s="292"/>
      <c r="G1957" s="26"/>
    </row>
    <row r="1958" spans="3:7" customFormat="1">
      <c r="C1958" s="152"/>
      <c r="E1958" s="292"/>
      <c r="G1958" s="26"/>
    </row>
    <row r="1959" spans="3:7" customFormat="1">
      <c r="C1959" s="152"/>
      <c r="E1959" s="292"/>
      <c r="G1959" s="26"/>
    </row>
    <row r="1960" spans="3:7" customFormat="1">
      <c r="C1960" s="152"/>
      <c r="E1960" s="292"/>
      <c r="G1960" s="26"/>
    </row>
    <row r="1961" spans="3:7" customFormat="1">
      <c r="C1961" s="152"/>
      <c r="E1961" s="292"/>
      <c r="G1961" s="26"/>
    </row>
    <row r="1962" spans="3:7" customFormat="1">
      <c r="C1962" s="152"/>
      <c r="E1962" s="292"/>
      <c r="G1962" s="26"/>
    </row>
    <row r="1963" spans="3:7" customFormat="1">
      <c r="C1963" s="152"/>
      <c r="E1963" s="292"/>
      <c r="G1963" s="26"/>
    </row>
    <row r="1964" spans="3:7" customFormat="1">
      <c r="C1964" s="152"/>
      <c r="E1964" s="292"/>
      <c r="G1964" s="26"/>
    </row>
    <row r="1965" spans="3:7" customFormat="1">
      <c r="C1965" s="152"/>
      <c r="E1965" s="292"/>
      <c r="G1965" s="26"/>
    </row>
    <row r="1966" spans="3:7" customFormat="1">
      <c r="C1966" s="152"/>
      <c r="E1966" s="292"/>
      <c r="G1966" s="26"/>
    </row>
    <row r="1967" spans="3:7" customFormat="1">
      <c r="C1967" s="152"/>
      <c r="E1967" s="292"/>
      <c r="G1967" s="26"/>
    </row>
    <row r="1968" spans="3:7" customFormat="1">
      <c r="C1968" s="152"/>
      <c r="E1968" s="292"/>
      <c r="G1968" s="26"/>
    </row>
    <row r="1969" spans="3:7" customFormat="1">
      <c r="C1969" s="152"/>
      <c r="E1969" s="292"/>
      <c r="G1969" s="26"/>
    </row>
    <row r="1970" spans="3:7" customFormat="1">
      <c r="C1970" s="152"/>
      <c r="E1970" s="292"/>
      <c r="G1970" s="26"/>
    </row>
    <row r="1971" spans="3:7" customFormat="1">
      <c r="C1971" s="152"/>
      <c r="E1971" s="292"/>
      <c r="G1971" s="26"/>
    </row>
    <row r="1972" spans="3:7" customFormat="1">
      <c r="C1972" s="152"/>
      <c r="E1972" s="292"/>
      <c r="G1972" s="26"/>
    </row>
    <row r="1973" spans="3:7" customFormat="1">
      <c r="C1973" s="152"/>
      <c r="E1973" s="292"/>
      <c r="G1973" s="26"/>
    </row>
    <row r="1974" spans="3:7" customFormat="1">
      <c r="C1974" s="152"/>
      <c r="E1974" s="292"/>
      <c r="G1974" s="26"/>
    </row>
    <row r="1975" spans="3:7" customFormat="1">
      <c r="C1975" s="152"/>
      <c r="E1975" s="292"/>
      <c r="G1975" s="26"/>
    </row>
    <row r="1976" spans="3:7" customFormat="1">
      <c r="C1976" s="152"/>
      <c r="E1976" s="292"/>
      <c r="G1976" s="26"/>
    </row>
    <row r="1977" spans="3:7" customFormat="1">
      <c r="C1977" s="152"/>
      <c r="E1977" s="292"/>
      <c r="G1977" s="26"/>
    </row>
    <row r="1978" spans="3:7" customFormat="1">
      <c r="C1978" s="152"/>
      <c r="E1978" s="292"/>
      <c r="G1978" s="26"/>
    </row>
    <row r="1979" spans="3:7" customFormat="1">
      <c r="C1979" s="152"/>
      <c r="E1979" s="292"/>
      <c r="G1979" s="26"/>
    </row>
    <row r="1980" spans="3:7" customFormat="1">
      <c r="C1980" s="152"/>
      <c r="E1980" s="292"/>
      <c r="G1980" s="26"/>
    </row>
    <row r="1981" spans="3:7" customFormat="1">
      <c r="C1981" s="152"/>
      <c r="E1981" s="292"/>
      <c r="G1981" s="26"/>
    </row>
    <row r="1982" spans="3:7" customFormat="1">
      <c r="C1982" s="152"/>
      <c r="E1982" s="292"/>
      <c r="G1982" s="26"/>
    </row>
    <row r="1983" spans="3:7" customFormat="1">
      <c r="C1983" s="152"/>
      <c r="E1983" s="292"/>
      <c r="G1983" s="26"/>
    </row>
    <row r="1984" spans="3:7" customFormat="1">
      <c r="C1984" s="152"/>
      <c r="E1984" s="292"/>
      <c r="G1984" s="26"/>
    </row>
    <row r="1985" spans="3:7" customFormat="1">
      <c r="C1985" s="152"/>
      <c r="E1985" s="292"/>
      <c r="G1985" s="26"/>
    </row>
    <row r="1986" spans="3:7" customFormat="1">
      <c r="C1986" s="152"/>
      <c r="E1986" s="292"/>
      <c r="G1986" s="26"/>
    </row>
    <row r="1987" spans="3:7" customFormat="1">
      <c r="C1987" s="152"/>
      <c r="E1987" s="292"/>
      <c r="G1987" s="26"/>
    </row>
    <row r="1988" spans="3:7" customFormat="1">
      <c r="C1988" s="152"/>
      <c r="E1988" s="292"/>
      <c r="G1988" s="26"/>
    </row>
    <row r="1989" spans="3:7" customFormat="1">
      <c r="C1989" s="152"/>
      <c r="E1989" s="292"/>
      <c r="G1989" s="26"/>
    </row>
    <row r="1990" spans="3:7" customFormat="1">
      <c r="C1990" s="152"/>
      <c r="E1990" s="292"/>
      <c r="G1990" s="26"/>
    </row>
    <row r="1991" spans="3:7" customFormat="1">
      <c r="C1991" s="152"/>
      <c r="E1991" s="292"/>
      <c r="G1991" s="26"/>
    </row>
    <row r="1992" spans="3:7" customFormat="1">
      <c r="C1992" s="152"/>
      <c r="E1992" s="292"/>
      <c r="G1992" s="26"/>
    </row>
    <row r="1993" spans="3:7" customFormat="1">
      <c r="C1993" s="152"/>
      <c r="E1993" s="292"/>
      <c r="G1993" s="26"/>
    </row>
    <row r="1994" spans="3:7" customFormat="1">
      <c r="C1994" s="152"/>
      <c r="E1994" s="292"/>
      <c r="G1994" s="26"/>
    </row>
    <row r="1995" spans="3:7" customFormat="1">
      <c r="C1995" s="152"/>
      <c r="E1995" s="292"/>
      <c r="G1995" s="26"/>
    </row>
    <row r="1996" spans="3:7" customFormat="1">
      <c r="C1996" s="152"/>
      <c r="E1996" s="292"/>
      <c r="G1996" s="26"/>
    </row>
    <row r="1997" spans="3:7" customFormat="1">
      <c r="C1997" s="152"/>
      <c r="E1997" s="292"/>
      <c r="G1997" s="26"/>
    </row>
    <row r="1998" spans="3:7" customFormat="1">
      <c r="C1998" s="152"/>
      <c r="E1998" s="292"/>
      <c r="G1998" s="26"/>
    </row>
    <row r="1999" spans="3:7" customFormat="1">
      <c r="C1999" s="152"/>
      <c r="E1999" s="292"/>
      <c r="G1999" s="26"/>
    </row>
    <row r="2000" spans="3:7" customFormat="1">
      <c r="C2000" s="152"/>
      <c r="E2000" s="292"/>
      <c r="G2000" s="26"/>
    </row>
    <row r="2001" spans="3:7" customFormat="1">
      <c r="C2001" s="152"/>
      <c r="E2001" s="292"/>
      <c r="G2001" s="26"/>
    </row>
    <row r="2002" spans="3:7" customFormat="1">
      <c r="C2002" s="152"/>
      <c r="E2002" s="292"/>
      <c r="G2002" s="26"/>
    </row>
    <row r="2003" spans="3:7" customFormat="1">
      <c r="C2003" s="152"/>
      <c r="E2003" s="292"/>
      <c r="G2003" s="26"/>
    </row>
    <row r="2004" spans="3:7" customFormat="1">
      <c r="C2004" s="152"/>
      <c r="E2004" s="292"/>
      <c r="G2004" s="26"/>
    </row>
    <row r="2005" spans="3:7" customFormat="1">
      <c r="C2005" s="152"/>
      <c r="E2005" s="292"/>
      <c r="G2005" s="26"/>
    </row>
    <row r="2006" spans="3:7" customFormat="1">
      <c r="C2006" s="152"/>
      <c r="E2006" s="292"/>
      <c r="G2006" s="26"/>
    </row>
    <row r="2007" spans="3:7" customFormat="1">
      <c r="C2007" s="152"/>
      <c r="E2007" s="292"/>
      <c r="G2007" s="26"/>
    </row>
    <row r="2008" spans="3:7" customFormat="1">
      <c r="C2008" s="152"/>
      <c r="E2008" s="292"/>
      <c r="G2008" s="26"/>
    </row>
    <row r="2009" spans="3:7" customFormat="1">
      <c r="C2009" s="152"/>
      <c r="E2009" s="292"/>
      <c r="G2009" s="26"/>
    </row>
    <row r="2010" spans="3:7" customFormat="1">
      <c r="C2010" s="152"/>
      <c r="E2010" s="292"/>
      <c r="G2010" s="26"/>
    </row>
    <row r="2011" spans="3:7" customFormat="1">
      <c r="C2011" s="152"/>
      <c r="E2011" s="292"/>
      <c r="G2011" s="26"/>
    </row>
    <row r="2012" spans="3:7" customFormat="1">
      <c r="C2012" s="152"/>
      <c r="E2012" s="292"/>
      <c r="G2012" s="26"/>
    </row>
    <row r="2013" spans="3:7" customFormat="1">
      <c r="C2013" s="152"/>
      <c r="E2013" s="292"/>
      <c r="G2013" s="26"/>
    </row>
    <row r="2014" spans="3:7" customFormat="1">
      <c r="C2014" s="152"/>
      <c r="E2014" s="292"/>
      <c r="G2014" s="26"/>
    </row>
    <row r="2015" spans="3:7" customFormat="1">
      <c r="C2015" s="152"/>
      <c r="E2015" s="292"/>
      <c r="G2015" s="26"/>
    </row>
    <row r="2016" spans="3:7" customFormat="1">
      <c r="C2016" s="152"/>
      <c r="E2016" s="292"/>
      <c r="G2016" s="26"/>
    </row>
    <row r="2017" spans="3:7" customFormat="1">
      <c r="C2017" s="152"/>
      <c r="E2017" s="292"/>
      <c r="G2017" s="26"/>
    </row>
    <row r="2018" spans="3:7" customFormat="1">
      <c r="C2018" s="152"/>
      <c r="E2018" s="292"/>
      <c r="G2018" s="26"/>
    </row>
    <row r="2019" spans="3:7" customFormat="1">
      <c r="C2019" s="152"/>
      <c r="E2019" s="292"/>
      <c r="G2019" s="26"/>
    </row>
    <row r="2020" spans="3:7" customFormat="1">
      <c r="C2020" s="152"/>
      <c r="E2020" s="292"/>
      <c r="G2020" s="26"/>
    </row>
    <row r="2021" spans="3:7" customFormat="1">
      <c r="C2021" s="152"/>
      <c r="E2021" s="292"/>
      <c r="G2021" s="26"/>
    </row>
    <row r="2022" spans="3:7" customFormat="1">
      <c r="C2022" s="152"/>
      <c r="E2022" s="292"/>
      <c r="G2022" s="26"/>
    </row>
    <row r="2023" spans="3:7" customFormat="1">
      <c r="C2023" s="152"/>
      <c r="E2023" s="292"/>
      <c r="G2023" s="26"/>
    </row>
    <row r="2024" spans="3:7" customFormat="1">
      <c r="C2024" s="152"/>
      <c r="E2024" s="292"/>
      <c r="G2024" s="26"/>
    </row>
    <row r="2025" spans="3:7" customFormat="1">
      <c r="C2025" s="152"/>
      <c r="E2025" s="292"/>
      <c r="G2025" s="26"/>
    </row>
    <row r="2026" spans="3:7" customFormat="1">
      <c r="C2026" s="152"/>
      <c r="E2026" s="292"/>
      <c r="G2026" s="26"/>
    </row>
    <row r="2027" spans="3:7" customFormat="1">
      <c r="C2027" s="152"/>
      <c r="E2027" s="292"/>
      <c r="G2027" s="26"/>
    </row>
    <row r="2028" spans="3:7" customFormat="1">
      <c r="C2028" s="152"/>
      <c r="E2028" s="292"/>
      <c r="G2028" s="26"/>
    </row>
    <row r="2029" spans="3:7" customFormat="1">
      <c r="C2029" s="152"/>
      <c r="E2029" s="292"/>
      <c r="G2029" s="26"/>
    </row>
    <row r="2030" spans="3:7" customFormat="1">
      <c r="C2030" s="152"/>
      <c r="E2030" s="292"/>
      <c r="G2030" s="26"/>
    </row>
    <row r="2031" spans="3:7" customFormat="1">
      <c r="C2031" s="152"/>
      <c r="E2031" s="292"/>
      <c r="G2031" s="26"/>
    </row>
    <row r="2032" spans="3:7" customFormat="1">
      <c r="C2032" s="152"/>
      <c r="E2032" s="292"/>
      <c r="G2032" s="26"/>
    </row>
    <row r="2033" spans="3:7" customFormat="1">
      <c r="C2033" s="152"/>
      <c r="E2033" s="292"/>
      <c r="G2033" s="26"/>
    </row>
    <row r="2034" spans="3:7" customFormat="1">
      <c r="C2034" s="152"/>
      <c r="E2034" s="292"/>
      <c r="G2034" s="26"/>
    </row>
    <row r="2035" spans="3:7" customFormat="1">
      <c r="C2035" s="152"/>
      <c r="E2035" s="292"/>
      <c r="G2035" s="26"/>
    </row>
    <row r="2036" spans="3:7" customFormat="1">
      <c r="C2036" s="152"/>
      <c r="E2036" s="292"/>
      <c r="G2036" s="26"/>
    </row>
    <row r="2037" spans="3:7" customFormat="1">
      <c r="C2037" s="152"/>
      <c r="E2037" s="292"/>
      <c r="G2037" s="26"/>
    </row>
    <row r="2038" spans="3:7" customFormat="1">
      <c r="C2038" s="152"/>
      <c r="E2038" s="292"/>
      <c r="G2038" s="26"/>
    </row>
    <row r="2039" spans="3:7" customFormat="1">
      <c r="C2039" s="152"/>
      <c r="E2039" s="292"/>
      <c r="G2039" s="26"/>
    </row>
    <row r="2040" spans="3:7" customFormat="1">
      <c r="C2040" s="152"/>
      <c r="E2040" s="292"/>
      <c r="G2040" s="26"/>
    </row>
    <row r="2041" spans="3:7" customFormat="1">
      <c r="C2041" s="152"/>
      <c r="E2041" s="292"/>
      <c r="G2041" s="26"/>
    </row>
    <row r="2042" spans="3:7" customFormat="1">
      <c r="C2042" s="152"/>
      <c r="E2042" s="292"/>
      <c r="G2042" s="26"/>
    </row>
    <row r="2043" spans="3:7" customFormat="1">
      <c r="C2043" s="152"/>
      <c r="E2043" s="292"/>
      <c r="G2043" s="26"/>
    </row>
    <row r="2044" spans="3:7" customFormat="1">
      <c r="C2044" s="152"/>
      <c r="E2044" s="292"/>
      <c r="G2044" s="26"/>
    </row>
    <row r="2045" spans="3:7" customFormat="1">
      <c r="C2045" s="152"/>
      <c r="E2045" s="292"/>
      <c r="G2045" s="26"/>
    </row>
    <row r="2046" spans="3:7" customFormat="1">
      <c r="C2046" s="152"/>
      <c r="E2046" s="292"/>
      <c r="G2046" s="26"/>
    </row>
    <row r="2047" spans="3:7" customFormat="1">
      <c r="C2047" s="152"/>
      <c r="E2047" s="292"/>
      <c r="G2047" s="26"/>
    </row>
    <row r="2048" spans="3:7" customFormat="1">
      <c r="C2048" s="152"/>
      <c r="E2048" s="292"/>
      <c r="G2048" s="26"/>
    </row>
    <row r="2049" spans="3:7" customFormat="1">
      <c r="C2049" s="152"/>
      <c r="E2049" s="292"/>
      <c r="G2049" s="26"/>
    </row>
    <row r="2050" spans="3:7" customFormat="1">
      <c r="C2050" s="152"/>
      <c r="E2050" s="292"/>
      <c r="G2050" s="26"/>
    </row>
    <row r="2051" spans="3:7" customFormat="1">
      <c r="C2051" s="152"/>
      <c r="E2051" s="292"/>
      <c r="G2051" s="26"/>
    </row>
    <row r="2052" spans="3:7" customFormat="1">
      <c r="C2052" s="152"/>
      <c r="E2052" s="292"/>
      <c r="G2052" s="26"/>
    </row>
    <row r="2053" spans="3:7" customFormat="1">
      <c r="C2053" s="152"/>
      <c r="E2053" s="292"/>
      <c r="G2053" s="26"/>
    </row>
    <row r="2054" spans="3:7" customFormat="1">
      <c r="C2054" s="152"/>
      <c r="E2054" s="292"/>
      <c r="G2054" s="26"/>
    </row>
    <row r="2055" spans="3:7" customFormat="1">
      <c r="C2055" s="152"/>
      <c r="E2055" s="292"/>
      <c r="G2055" s="26"/>
    </row>
    <row r="2056" spans="3:7" customFormat="1">
      <c r="C2056" s="152"/>
      <c r="E2056" s="292"/>
      <c r="G2056" s="26"/>
    </row>
    <row r="2057" spans="3:7" customFormat="1">
      <c r="C2057" s="152"/>
      <c r="E2057" s="292"/>
      <c r="G2057" s="26"/>
    </row>
    <row r="2058" spans="3:7" customFormat="1">
      <c r="C2058" s="152"/>
      <c r="E2058" s="292"/>
      <c r="G2058" s="26"/>
    </row>
    <row r="2059" spans="3:7" customFormat="1">
      <c r="C2059" s="152"/>
      <c r="E2059" s="292"/>
      <c r="G2059" s="26"/>
    </row>
    <row r="2060" spans="3:7" customFormat="1">
      <c r="C2060" s="152"/>
      <c r="E2060" s="292"/>
      <c r="G2060" s="26"/>
    </row>
    <row r="2061" spans="3:7" customFormat="1">
      <c r="C2061" s="152"/>
      <c r="E2061" s="292"/>
      <c r="G2061" s="26"/>
    </row>
    <row r="2062" spans="3:7" customFormat="1">
      <c r="C2062" s="152"/>
      <c r="E2062" s="292"/>
      <c r="G2062" s="26"/>
    </row>
    <row r="2063" spans="3:7" customFormat="1">
      <c r="C2063" s="152"/>
      <c r="E2063" s="292"/>
      <c r="G2063" s="26"/>
    </row>
    <row r="2064" spans="3:7" customFormat="1">
      <c r="C2064" s="152"/>
      <c r="E2064" s="292"/>
      <c r="G2064" s="26"/>
    </row>
    <row r="2065" spans="3:7" customFormat="1">
      <c r="C2065" s="152"/>
      <c r="E2065" s="292"/>
      <c r="G2065" s="26"/>
    </row>
    <row r="2066" spans="3:7" customFormat="1">
      <c r="C2066" s="152"/>
      <c r="E2066" s="292"/>
      <c r="G2066" s="26"/>
    </row>
    <row r="2067" spans="3:7" customFormat="1">
      <c r="C2067" s="152"/>
      <c r="E2067" s="292"/>
      <c r="G2067" s="26"/>
    </row>
    <row r="2068" spans="3:7" customFormat="1">
      <c r="C2068" s="152"/>
      <c r="E2068" s="292"/>
      <c r="G2068" s="26"/>
    </row>
    <row r="2069" spans="3:7" customFormat="1">
      <c r="C2069" s="152"/>
      <c r="E2069" s="292"/>
      <c r="G2069" s="26"/>
    </row>
    <row r="2070" spans="3:7" customFormat="1">
      <c r="C2070" s="152"/>
      <c r="E2070" s="292"/>
      <c r="G2070" s="26"/>
    </row>
    <row r="2071" spans="3:7" customFormat="1">
      <c r="C2071" s="152"/>
      <c r="E2071" s="292"/>
      <c r="G2071" s="26"/>
    </row>
    <row r="2072" spans="3:7" customFormat="1">
      <c r="C2072" s="152"/>
      <c r="E2072" s="292"/>
      <c r="G2072" s="26"/>
    </row>
    <row r="2073" spans="3:7" customFormat="1">
      <c r="C2073" s="152"/>
      <c r="E2073" s="292"/>
      <c r="G2073" s="26"/>
    </row>
    <row r="2074" spans="3:7" customFormat="1">
      <c r="C2074" s="152"/>
      <c r="E2074" s="292"/>
      <c r="G2074" s="26"/>
    </row>
    <row r="2075" spans="3:7" customFormat="1">
      <c r="C2075" s="152"/>
      <c r="E2075" s="292"/>
      <c r="G2075" s="26"/>
    </row>
    <row r="2076" spans="3:7" customFormat="1">
      <c r="C2076" s="152"/>
      <c r="E2076" s="292"/>
      <c r="G2076" s="26"/>
    </row>
    <row r="2077" spans="3:7" customFormat="1">
      <c r="C2077" s="152"/>
      <c r="E2077" s="292"/>
      <c r="G2077" s="26"/>
    </row>
    <row r="2078" spans="3:7" customFormat="1">
      <c r="C2078" s="152"/>
      <c r="E2078" s="292"/>
      <c r="G2078" s="26"/>
    </row>
    <row r="2079" spans="3:7" customFormat="1">
      <c r="C2079" s="152"/>
      <c r="E2079" s="292"/>
      <c r="G2079" s="26"/>
    </row>
    <row r="2080" spans="3:7" customFormat="1">
      <c r="C2080" s="152"/>
      <c r="E2080" s="292"/>
      <c r="G2080" s="26"/>
    </row>
    <row r="2081" spans="3:7" customFormat="1">
      <c r="C2081" s="152"/>
      <c r="E2081" s="292"/>
      <c r="G2081" s="26"/>
    </row>
    <row r="2082" spans="3:7" customFormat="1">
      <c r="C2082" s="152"/>
      <c r="E2082" s="292"/>
      <c r="G2082" s="26"/>
    </row>
    <row r="2083" spans="3:7" customFormat="1">
      <c r="C2083" s="152"/>
      <c r="E2083" s="292"/>
      <c r="G2083" s="26"/>
    </row>
    <row r="2084" spans="3:7" customFormat="1">
      <c r="C2084" s="152"/>
      <c r="E2084" s="292"/>
      <c r="G2084" s="26"/>
    </row>
    <row r="2085" spans="3:7" customFormat="1">
      <c r="C2085" s="152"/>
      <c r="E2085" s="292"/>
      <c r="G2085" s="26"/>
    </row>
    <row r="2086" spans="3:7" customFormat="1">
      <c r="C2086" s="152"/>
      <c r="E2086" s="292"/>
      <c r="G2086" s="26"/>
    </row>
    <row r="2087" spans="3:7" customFormat="1">
      <c r="C2087" s="152"/>
      <c r="E2087" s="292"/>
      <c r="G2087" s="26"/>
    </row>
    <row r="2088" spans="3:7" customFormat="1">
      <c r="C2088" s="152"/>
      <c r="E2088" s="292"/>
      <c r="G2088" s="26"/>
    </row>
    <row r="2089" spans="3:7" customFormat="1">
      <c r="C2089" s="152"/>
      <c r="E2089" s="292"/>
      <c r="G2089" s="26"/>
    </row>
    <row r="2090" spans="3:7" customFormat="1">
      <c r="C2090" s="152"/>
      <c r="E2090" s="292"/>
      <c r="G2090" s="26"/>
    </row>
    <row r="2091" spans="3:7" customFormat="1">
      <c r="C2091" s="152"/>
      <c r="E2091" s="292"/>
      <c r="G2091" s="26"/>
    </row>
    <row r="2092" spans="3:7" customFormat="1">
      <c r="C2092" s="152"/>
      <c r="E2092" s="292"/>
      <c r="G2092" s="26"/>
    </row>
    <row r="2093" spans="3:7" customFormat="1">
      <c r="C2093" s="152"/>
      <c r="E2093" s="292"/>
      <c r="G2093" s="26"/>
    </row>
    <row r="2094" spans="3:7" customFormat="1">
      <c r="C2094" s="152"/>
      <c r="E2094" s="292"/>
      <c r="G2094" s="26"/>
    </row>
    <row r="2095" spans="3:7" customFormat="1">
      <c r="C2095" s="152"/>
      <c r="E2095" s="292"/>
      <c r="G2095" s="26"/>
    </row>
    <row r="2096" spans="3:7" customFormat="1">
      <c r="C2096" s="152"/>
      <c r="E2096" s="292"/>
      <c r="G2096" s="26"/>
    </row>
    <row r="2097" spans="3:7" customFormat="1">
      <c r="C2097" s="152"/>
      <c r="E2097" s="292"/>
      <c r="G2097" s="26"/>
    </row>
    <row r="2098" spans="3:7" customFormat="1">
      <c r="C2098" s="152"/>
      <c r="E2098" s="292"/>
      <c r="G2098" s="26"/>
    </row>
    <row r="2099" spans="3:7" customFormat="1">
      <c r="C2099" s="152"/>
      <c r="E2099" s="292"/>
      <c r="G2099" s="26"/>
    </row>
    <row r="2100" spans="3:7" customFormat="1">
      <c r="C2100" s="152"/>
      <c r="E2100" s="292"/>
      <c r="G2100" s="26"/>
    </row>
    <row r="2101" spans="3:7" customFormat="1">
      <c r="C2101" s="152"/>
      <c r="E2101" s="292"/>
      <c r="G2101" s="26"/>
    </row>
    <row r="2102" spans="3:7" customFormat="1">
      <c r="C2102" s="152"/>
      <c r="E2102" s="292"/>
      <c r="G2102" s="26"/>
    </row>
    <row r="2103" spans="3:7" customFormat="1">
      <c r="C2103" s="152"/>
      <c r="E2103" s="292"/>
      <c r="G2103" s="26"/>
    </row>
    <row r="2104" spans="3:7" customFormat="1">
      <c r="C2104" s="152"/>
      <c r="E2104" s="292"/>
      <c r="G2104" s="26"/>
    </row>
    <row r="2105" spans="3:7" customFormat="1">
      <c r="C2105" s="152"/>
      <c r="E2105" s="292"/>
      <c r="G2105" s="26"/>
    </row>
    <row r="2106" spans="3:7" customFormat="1">
      <c r="C2106" s="152"/>
      <c r="E2106" s="292"/>
      <c r="G2106" s="26"/>
    </row>
    <row r="2107" spans="3:7" customFormat="1">
      <c r="C2107" s="152"/>
      <c r="E2107" s="292"/>
      <c r="G2107" s="26"/>
    </row>
    <row r="2108" spans="3:7" customFormat="1">
      <c r="C2108" s="152"/>
      <c r="E2108" s="292"/>
      <c r="G2108" s="26"/>
    </row>
    <row r="2109" spans="3:7" customFormat="1">
      <c r="C2109" s="152"/>
      <c r="E2109" s="292"/>
      <c r="G2109" s="26"/>
    </row>
    <row r="2110" spans="3:7" customFormat="1">
      <c r="C2110" s="152"/>
      <c r="E2110" s="292"/>
      <c r="G2110" s="26"/>
    </row>
    <row r="2111" spans="3:7" customFormat="1">
      <c r="C2111" s="152"/>
      <c r="E2111" s="292"/>
      <c r="G2111" s="26"/>
    </row>
    <row r="2112" spans="3:7" customFormat="1">
      <c r="C2112" s="152"/>
      <c r="E2112" s="292"/>
      <c r="G2112" s="26"/>
    </row>
    <row r="2113" spans="3:7" customFormat="1">
      <c r="C2113" s="152"/>
      <c r="E2113" s="292"/>
      <c r="G2113" s="26"/>
    </row>
    <row r="2114" spans="3:7" customFormat="1">
      <c r="C2114" s="152"/>
      <c r="E2114" s="292"/>
      <c r="G2114" s="26"/>
    </row>
    <row r="2115" spans="3:7" customFormat="1">
      <c r="C2115" s="152"/>
      <c r="E2115" s="292"/>
      <c r="G2115" s="26"/>
    </row>
    <row r="2116" spans="3:7" customFormat="1">
      <c r="C2116" s="152"/>
      <c r="E2116" s="292"/>
      <c r="G2116" s="26"/>
    </row>
    <row r="2117" spans="3:7" customFormat="1">
      <c r="C2117" s="152"/>
      <c r="E2117" s="292"/>
      <c r="G2117" s="26"/>
    </row>
    <row r="2118" spans="3:7" customFormat="1">
      <c r="C2118" s="152"/>
      <c r="E2118" s="292"/>
      <c r="G2118" s="26"/>
    </row>
    <row r="2119" spans="3:7" customFormat="1">
      <c r="C2119" s="152"/>
      <c r="E2119" s="292"/>
      <c r="G2119" s="26"/>
    </row>
    <row r="2120" spans="3:7" customFormat="1">
      <c r="C2120" s="152"/>
      <c r="E2120" s="292"/>
      <c r="G2120" s="26"/>
    </row>
    <row r="2121" spans="3:7" customFormat="1">
      <c r="C2121" s="152"/>
      <c r="E2121" s="292"/>
      <c r="G2121" s="26"/>
    </row>
    <row r="2122" spans="3:7" customFormat="1">
      <c r="C2122" s="152"/>
      <c r="E2122" s="292"/>
      <c r="G2122" s="26"/>
    </row>
    <row r="2123" spans="3:7" customFormat="1">
      <c r="C2123" s="152"/>
      <c r="E2123" s="292"/>
      <c r="G2123" s="26"/>
    </row>
    <row r="2124" spans="3:7" customFormat="1">
      <c r="C2124" s="152"/>
      <c r="E2124" s="292"/>
      <c r="G2124" s="26"/>
    </row>
    <row r="2125" spans="3:7" customFormat="1">
      <c r="C2125" s="152"/>
      <c r="E2125" s="292"/>
      <c r="G2125" s="26"/>
    </row>
    <row r="2126" spans="3:7" customFormat="1">
      <c r="C2126" s="152"/>
      <c r="E2126" s="292"/>
      <c r="G2126" s="26"/>
    </row>
    <row r="2127" spans="3:7" customFormat="1">
      <c r="C2127" s="152"/>
      <c r="E2127" s="292"/>
      <c r="G2127" s="26"/>
    </row>
    <row r="2128" spans="3:7" customFormat="1">
      <c r="C2128" s="152"/>
      <c r="E2128" s="292"/>
      <c r="G2128" s="26"/>
    </row>
    <row r="2129" spans="3:7" customFormat="1">
      <c r="C2129" s="152"/>
      <c r="E2129" s="292"/>
      <c r="G2129" s="26"/>
    </row>
    <row r="2130" spans="3:7" customFormat="1">
      <c r="C2130" s="152"/>
      <c r="E2130" s="292"/>
      <c r="G2130" s="26"/>
    </row>
    <row r="2131" spans="3:7" customFormat="1">
      <c r="C2131" s="152"/>
      <c r="E2131" s="292"/>
      <c r="G2131" s="26"/>
    </row>
    <row r="2132" spans="3:7" customFormat="1">
      <c r="C2132" s="152"/>
      <c r="E2132" s="292"/>
      <c r="G2132" s="26"/>
    </row>
    <row r="2133" spans="3:7" customFormat="1">
      <c r="C2133" s="152"/>
      <c r="E2133" s="292"/>
      <c r="G2133" s="26"/>
    </row>
    <row r="2134" spans="3:7" customFormat="1">
      <c r="C2134" s="152"/>
      <c r="E2134" s="292"/>
      <c r="G2134" s="26"/>
    </row>
    <row r="2135" spans="3:7" customFormat="1">
      <c r="C2135" s="152"/>
      <c r="E2135" s="292"/>
      <c r="G2135" s="26"/>
    </row>
    <row r="2136" spans="3:7" customFormat="1">
      <c r="C2136" s="152"/>
      <c r="E2136" s="292"/>
      <c r="G2136" s="26"/>
    </row>
    <row r="2137" spans="3:7" customFormat="1">
      <c r="C2137" s="152"/>
      <c r="E2137" s="292"/>
      <c r="G2137" s="26"/>
    </row>
    <row r="2138" spans="3:7" customFormat="1">
      <c r="C2138" s="152"/>
      <c r="E2138" s="292"/>
      <c r="G2138" s="26"/>
    </row>
    <row r="2139" spans="3:7" customFormat="1">
      <c r="C2139" s="152"/>
      <c r="E2139" s="292"/>
      <c r="G2139" s="26"/>
    </row>
    <row r="2140" spans="3:7" customFormat="1">
      <c r="C2140" s="152"/>
      <c r="E2140" s="292"/>
      <c r="G2140" s="26"/>
    </row>
    <row r="2141" spans="3:7" customFormat="1">
      <c r="C2141" s="152"/>
      <c r="E2141" s="292"/>
      <c r="G2141" s="26"/>
    </row>
    <row r="2142" spans="3:7" customFormat="1">
      <c r="C2142" s="152"/>
      <c r="E2142" s="292"/>
      <c r="G2142" s="26"/>
    </row>
    <row r="2143" spans="3:7" customFormat="1">
      <c r="C2143" s="152"/>
      <c r="E2143" s="292"/>
      <c r="G2143" s="26"/>
    </row>
    <row r="2144" spans="3:7" customFormat="1">
      <c r="C2144" s="152"/>
      <c r="E2144" s="292"/>
      <c r="G2144" s="26"/>
    </row>
    <row r="2145" spans="3:7" customFormat="1">
      <c r="C2145" s="152"/>
      <c r="E2145" s="292"/>
      <c r="G2145" s="26"/>
    </row>
    <row r="2146" spans="3:7" customFormat="1">
      <c r="C2146" s="152"/>
      <c r="E2146" s="292"/>
      <c r="G2146" s="26"/>
    </row>
    <row r="2147" spans="3:7" customFormat="1">
      <c r="C2147" s="152"/>
      <c r="E2147" s="292"/>
      <c r="G2147" s="26"/>
    </row>
    <row r="2148" spans="3:7" customFormat="1">
      <c r="C2148" s="152"/>
      <c r="E2148" s="292"/>
      <c r="G2148" s="26"/>
    </row>
    <row r="2149" spans="3:7" customFormat="1">
      <c r="C2149" s="152"/>
      <c r="E2149" s="292"/>
      <c r="G2149" s="26"/>
    </row>
    <row r="2150" spans="3:7" customFormat="1">
      <c r="C2150" s="152"/>
      <c r="E2150" s="292"/>
      <c r="G2150" s="26"/>
    </row>
    <row r="2151" spans="3:7" customFormat="1">
      <c r="C2151" s="152"/>
      <c r="E2151" s="292"/>
      <c r="G2151" s="26"/>
    </row>
    <row r="2152" spans="3:7" customFormat="1">
      <c r="C2152" s="152"/>
      <c r="E2152" s="292"/>
      <c r="G2152" s="26"/>
    </row>
    <row r="2153" spans="3:7" customFormat="1">
      <c r="C2153" s="152"/>
      <c r="E2153" s="292"/>
      <c r="G2153" s="26"/>
    </row>
    <row r="2154" spans="3:7" customFormat="1">
      <c r="C2154" s="152"/>
      <c r="E2154" s="292"/>
      <c r="G2154" s="26"/>
    </row>
    <row r="2155" spans="3:7" customFormat="1">
      <c r="C2155" s="152"/>
      <c r="E2155" s="292"/>
      <c r="G2155" s="26"/>
    </row>
    <row r="2156" spans="3:7" customFormat="1">
      <c r="C2156" s="152"/>
      <c r="E2156" s="292"/>
      <c r="G2156" s="26"/>
    </row>
    <row r="2157" spans="3:7" customFormat="1">
      <c r="C2157" s="152"/>
      <c r="E2157" s="292"/>
      <c r="G2157" s="26"/>
    </row>
    <row r="2158" spans="3:7" customFormat="1">
      <c r="C2158" s="152"/>
      <c r="E2158" s="292"/>
      <c r="G2158" s="26"/>
    </row>
    <row r="2159" spans="3:7" customFormat="1">
      <c r="C2159" s="152"/>
      <c r="E2159" s="292"/>
      <c r="G2159" s="26"/>
    </row>
    <row r="2160" spans="3:7" customFormat="1">
      <c r="C2160" s="152"/>
      <c r="E2160" s="292"/>
      <c r="G2160" s="26"/>
    </row>
    <row r="2161" spans="3:7" customFormat="1">
      <c r="C2161" s="152"/>
      <c r="E2161" s="292"/>
      <c r="G2161" s="26"/>
    </row>
    <row r="2162" spans="3:7" customFormat="1">
      <c r="C2162" s="152"/>
      <c r="E2162" s="292"/>
      <c r="G2162" s="26"/>
    </row>
    <row r="2163" spans="3:7" customFormat="1">
      <c r="C2163" s="152"/>
      <c r="E2163" s="292"/>
      <c r="G2163" s="26"/>
    </row>
    <row r="2164" spans="3:7" customFormat="1">
      <c r="C2164" s="152"/>
      <c r="E2164" s="292"/>
      <c r="G2164" s="26"/>
    </row>
    <row r="2165" spans="3:7" customFormat="1">
      <c r="C2165" s="152"/>
      <c r="E2165" s="292"/>
      <c r="G2165" s="26"/>
    </row>
    <row r="2166" spans="3:7" customFormat="1">
      <c r="C2166" s="152"/>
      <c r="E2166" s="292"/>
      <c r="G2166" s="26"/>
    </row>
    <row r="2167" spans="3:7" customFormat="1">
      <c r="C2167" s="152"/>
      <c r="E2167" s="292"/>
      <c r="G2167" s="26"/>
    </row>
    <row r="2168" spans="3:7" customFormat="1">
      <c r="C2168" s="152"/>
      <c r="E2168" s="292"/>
      <c r="G2168" s="26"/>
    </row>
    <row r="2169" spans="3:7" customFormat="1">
      <c r="C2169" s="152"/>
      <c r="E2169" s="292"/>
      <c r="G2169" s="26"/>
    </row>
    <row r="2170" spans="3:7" customFormat="1">
      <c r="C2170" s="152"/>
      <c r="E2170" s="292"/>
      <c r="G2170" s="26"/>
    </row>
    <row r="2171" spans="3:7" customFormat="1">
      <c r="C2171" s="152"/>
      <c r="E2171" s="292"/>
      <c r="G2171" s="26"/>
    </row>
    <row r="2172" spans="3:7" customFormat="1">
      <c r="C2172" s="152"/>
      <c r="E2172" s="292"/>
      <c r="G2172" s="26"/>
    </row>
    <row r="2173" spans="3:7" customFormat="1">
      <c r="C2173" s="152"/>
      <c r="E2173" s="292"/>
      <c r="G2173" s="26"/>
    </row>
    <row r="2174" spans="3:7" customFormat="1">
      <c r="C2174" s="152"/>
      <c r="E2174" s="292"/>
      <c r="G2174" s="26"/>
    </row>
    <row r="2175" spans="3:7" customFormat="1">
      <c r="C2175" s="152"/>
      <c r="E2175" s="292"/>
      <c r="G2175" s="26"/>
    </row>
    <row r="2176" spans="3:7" customFormat="1">
      <c r="C2176" s="152"/>
      <c r="E2176" s="292"/>
      <c r="G2176" s="26"/>
    </row>
    <row r="2177" spans="3:7" customFormat="1">
      <c r="C2177" s="152"/>
      <c r="E2177" s="292"/>
      <c r="G2177" s="26"/>
    </row>
    <row r="2178" spans="3:7" customFormat="1">
      <c r="C2178" s="152"/>
      <c r="E2178" s="292"/>
      <c r="G2178" s="26"/>
    </row>
    <row r="2179" spans="3:7" customFormat="1">
      <c r="C2179" s="152"/>
      <c r="E2179" s="292"/>
      <c r="G2179" s="26"/>
    </row>
    <row r="2180" spans="3:7" customFormat="1">
      <c r="C2180" s="152"/>
      <c r="E2180" s="292"/>
      <c r="G2180" s="26"/>
    </row>
    <row r="2181" spans="3:7" customFormat="1">
      <c r="C2181" s="152"/>
      <c r="E2181" s="292"/>
      <c r="G2181" s="26"/>
    </row>
    <row r="2182" spans="3:7" customFormat="1">
      <c r="C2182" s="152"/>
      <c r="E2182" s="292"/>
      <c r="G2182" s="26"/>
    </row>
    <row r="2183" spans="3:7" customFormat="1">
      <c r="C2183" s="152"/>
      <c r="E2183" s="292"/>
      <c r="G2183" s="26"/>
    </row>
    <row r="2184" spans="3:7" customFormat="1">
      <c r="C2184" s="152"/>
      <c r="E2184" s="292"/>
      <c r="G2184" s="26"/>
    </row>
    <row r="2185" spans="3:7" customFormat="1">
      <c r="C2185" s="152"/>
      <c r="E2185" s="292"/>
      <c r="G2185" s="26"/>
    </row>
    <row r="2186" spans="3:7" customFormat="1">
      <c r="C2186" s="152"/>
      <c r="E2186" s="292"/>
      <c r="G2186" s="26"/>
    </row>
    <row r="2187" spans="3:7" customFormat="1">
      <c r="C2187" s="152"/>
      <c r="E2187" s="292"/>
      <c r="G2187" s="26"/>
    </row>
    <row r="2188" spans="3:7" customFormat="1">
      <c r="C2188" s="152"/>
      <c r="E2188" s="292"/>
      <c r="G2188" s="26"/>
    </row>
    <row r="2189" spans="3:7" customFormat="1">
      <c r="C2189" s="152"/>
      <c r="E2189" s="292"/>
      <c r="G2189" s="26"/>
    </row>
    <row r="2190" spans="3:7" customFormat="1">
      <c r="C2190" s="152"/>
      <c r="E2190" s="292"/>
      <c r="G2190" s="26"/>
    </row>
    <row r="2191" spans="3:7" customFormat="1">
      <c r="C2191" s="152"/>
      <c r="E2191" s="292"/>
      <c r="G2191" s="26"/>
    </row>
    <row r="2192" spans="3:7" customFormat="1">
      <c r="C2192" s="152"/>
      <c r="E2192" s="292"/>
      <c r="G2192" s="26"/>
    </row>
    <row r="2193" spans="3:7" customFormat="1">
      <c r="C2193" s="152"/>
      <c r="E2193" s="292"/>
      <c r="G2193" s="26"/>
    </row>
    <row r="2194" spans="3:7" customFormat="1">
      <c r="C2194" s="152"/>
      <c r="E2194" s="292"/>
      <c r="G2194" s="26"/>
    </row>
    <row r="2195" spans="3:7" customFormat="1">
      <c r="C2195" s="152"/>
      <c r="E2195" s="292"/>
      <c r="G2195" s="26"/>
    </row>
    <row r="2196" spans="3:7" customFormat="1">
      <c r="C2196" s="152"/>
      <c r="E2196" s="292"/>
      <c r="G2196" s="26"/>
    </row>
    <row r="2197" spans="3:7" customFormat="1">
      <c r="C2197" s="152"/>
      <c r="E2197" s="292"/>
      <c r="G2197" s="26"/>
    </row>
    <row r="2198" spans="3:7" customFormat="1">
      <c r="C2198" s="152"/>
      <c r="E2198" s="292"/>
      <c r="G2198" s="26"/>
    </row>
    <row r="2199" spans="3:7" customFormat="1">
      <c r="C2199" s="152"/>
      <c r="E2199" s="292"/>
      <c r="G2199" s="26"/>
    </row>
    <row r="2200" spans="3:7" customFormat="1">
      <c r="C2200" s="152"/>
      <c r="E2200" s="292"/>
      <c r="G2200" s="26"/>
    </row>
    <row r="2201" spans="3:7" customFormat="1">
      <c r="C2201" s="152"/>
      <c r="E2201" s="292"/>
      <c r="G2201" s="26"/>
    </row>
    <row r="2202" spans="3:7" customFormat="1">
      <c r="C2202" s="152"/>
      <c r="E2202" s="292"/>
      <c r="G2202" s="26"/>
    </row>
    <row r="2203" spans="3:7" customFormat="1">
      <c r="C2203" s="152"/>
      <c r="E2203" s="292"/>
      <c r="G2203" s="26"/>
    </row>
    <row r="2204" spans="3:7" customFormat="1">
      <c r="C2204" s="152"/>
      <c r="E2204" s="292"/>
      <c r="G2204" s="26"/>
    </row>
    <row r="2205" spans="3:7" customFormat="1">
      <c r="C2205" s="152"/>
      <c r="E2205" s="292"/>
      <c r="G2205" s="26"/>
    </row>
    <row r="2206" spans="3:7" customFormat="1">
      <c r="C2206" s="152"/>
      <c r="E2206" s="292"/>
      <c r="G2206" s="26"/>
    </row>
    <row r="2207" spans="3:7" customFormat="1">
      <c r="C2207" s="152"/>
      <c r="E2207" s="292"/>
      <c r="G2207" s="26"/>
    </row>
    <row r="2208" spans="3:7" customFormat="1">
      <c r="C2208" s="152"/>
      <c r="E2208" s="292"/>
      <c r="G2208" s="26"/>
    </row>
    <row r="2209" spans="3:7" customFormat="1">
      <c r="C2209" s="152"/>
      <c r="E2209" s="292"/>
      <c r="G2209" s="26"/>
    </row>
    <row r="2210" spans="3:7" customFormat="1">
      <c r="C2210" s="152"/>
      <c r="E2210" s="292"/>
      <c r="G2210" s="26"/>
    </row>
    <row r="2211" spans="3:7" customFormat="1">
      <c r="C2211" s="152"/>
      <c r="E2211" s="292"/>
      <c r="G2211" s="26"/>
    </row>
    <row r="2212" spans="3:7" customFormat="1">
      <c r="C2212" s="152"/>
      <c r="E2212" s="292"/>
      <c r="G2212" s="26"/>
    </row>
    <row r="2213" spans="3:7" customFormat="1">
      <c r="C2213" s="152"/>
      <c r="E2213" s="292"/>
      <c r="G2213" s="26"/>
    </row>
    <row r="2214" spans="3:7" customFormat="1">
      <c r="C2214" s="152"/>
      <c r="E2214" s="292"/>
      <c r="G2214" s="26"/>
    </row>
    <row r="2215" spans="3:7" customFormat="1">
      <c r="C2215" s="152"/>
      <c r="E2215" s="292"/>
      <c r="G2215" s="26"/>
    </row>
    <row r="2216" spans="3:7" customFormat="1">
      <c r="C2216" s="152"/>
      <c r="E2216" s="292"/>
      <c r="G2216" s="26"/>
    </row>
    <row r="2217" spans="3:7" customFormat="1">
      <c r="C2217" s="152"/>
      <c r="E2217" s="292"/>
      <c r="G2217" s="26"/>
    </row>
    <row r="2218" spans="3:7" customFormat="1">
      <c r="C2218" s="152"/>
      <c r="E2218" s="292"/>
      <c r="G2218" s="26"/>
    </row>
    <row r="2219" spans="3:7" customFormat="1">
      <c r="C2219" s="152"/>
      <c r="E2219" s="292"/>
      <c r="G2219" s="26"/>
    </row>
    <row r="2220" spans="3:7" customFormat="1">
      <c r="C2220" s="152"/>
      <c r="E2220" s="292"/>
      <c r="G2220" s="26"/>
    </row>
    <row r="2221" spans="3:7" customFormat="1">
      <c r="C2221" s="152"/>
      <c r="E2221" s="292"/>
      <c r="G2221" s="26"/>
    </row>
    <row r="2222" spans="3:7" customFormat="1">
      <c r="C2222" s="152"/>
      <c r="E2222" s="292"/>
      <c r="G2222" s="26"/>
    </row>
    <row r="2223" spans="3:7" customFormat="1">
      <c r="C2223" s="152"/>
      <c r="E2223" s="292"/>
      <c r="G2223" s="26"/>
    </row>
    <row r="2224" spans="3:7" customFormat="1">
      <c r="C2224" s="152"/>
      <c r="E2224" s="292"/>
      <c r="G2224" s="26"/>
    </row>
    <row r="2225" spans="3:7" customFormat="1">
      <c r="C2225" s="152"/>
      <c r="E2225" s="292"/>
      <c r="G2225" s="26"/>
    </row>
    <row r="2226" spans="3:7" customFormat="1">
      <c r="C2226" s="152"/>
      <c r="E2226" s="292"/>
      <c r="G2226" s="26"/>
    </row>
    <row r="2227" spans="3:7" customFormat="1">
      <c r="C2227" s="152"/>
      <c r="E2227" s="292"/>
      <c r="G2227" s="26"/>
    </row>
    <row r="2228" spans="3:7" customFormat="1">
      <c r="C2228" s="152"/>
      <c r="E2228" s="292"/>
      <c r="G2228" s="26"/>
    </row>
    <row r="2229" spans="3:7" customFormat="1">
      <c r="C2229" s="152"/>
      <c r="E2229" s="292"/>
      <c r="G2229" s="26"/>
    </row>
    <row r="2230" spans="3:7" customFormat="1">
      <c r="C2230" s="152"/>
      <c r="E2230" s="292"/>
      <c r="G2230" s="26"/>
    </row>
    <row r="2231" spans="3:7" customFormat="1">
      <c r="C2231" s="152"/>
      <c r="E2231" s="292"/>
      <c r="G2231" s="26"/>
    </row>
    <row r="2232" spans="3:7" customFormat="1">
      <c r="C2232" s="152"/>
      <c r="E2232" s="292"/>
      <c r="G2232" s="26"/>
    </row>
    <row r="2233" spans="3:7" customFormat="1">
      <c r="C2233" s="152"/>
      <c r="E2233" s="292"/>
      <c r="G2233" s="26"/>
    </row>
    <row r="2234" spans="3:7" customFormat="1">
      <c r="C2234" s="152"/>
      <c r="E2234" s="292"/>
      <c r="G2234" s="26"/>
    </row>
    <row r="2235" spans="3:7" customFormat="1">
      <c r="C2235" s="152"/>
      <c r="E2235" s="292"/>
      <c r="G2235" s="26"/>
    </row>
    <row r="2236" spans="3:7" customFormat="1">
      <c r="C2236" s="152"/>
      <c r="E2236" s="292"/>
      <c r="G2236" s="26"/>
    </row>
    <row r="2237" spans="3:7" customFormat="1">
      <c r="C2237" s="152"/>
      <c r="E2237" s="292"/>
      <c r="G2237" s="26"/>
    </row>
    <row r="2238" spans="3:7" customFormat="1">
      <c r="C2238" s="152"/>
      <c r="E2238" s="292"/>
      <c r="G2238" s="26"/>
    </row>
    <row r="2239" spans="3:7" customFormat="1">
      <c r="C2239" s="152"/>
      <c r="E2239" s="292"/>
      <c r="G2239" s="26"/>
    </row>
    <row r="2240" spans="3:7" customFormat="1">
      <c r="C2240" s="152"/>
      <c r="E2240" s="292"/>
      <c r="G2240" s="26"/>
    </row>
    <row r="2241" spans="3:7" customFormat="1">
      <c r="C2241" s="152"/>
      <c r="E2241" s="292"/>
      <c r="G2241" s="26"/>
    </row>
    <row r="2242" spans="3:7" customFormat="1">
      <c r="C2242" s="152"/>
      <c r="E2242" s="292"/>
      <c r="G2242" s="26"/>
    </row>
    <row r="2243" spans="3:7" customFormat="1">
      <c r="C2243" s="152"/>
      <c r="E2243" s="292"/>
      <c r="G2243" s="26"/>
    </row>
    <row r="2244" spans="3:7" customFormat="1">
      <c r="C2244" s="152"/>
      <c r="E2244" s="292"/>
      <c r="G2244" s="26"/>
    </row>
    <row r="2245" spans="3:7" customFormat="1">
      <c r="C2245" s="152"/>
      <c r="E2245" s="292"/>
      <c r="G2245" s="26"/>
    </row>
    <row r="2246" spans="3:7" customFormat="1">
      <c r="C2246" s="152"/>
      <c r="E2246" s="292"/>
      <c r="G2246" s="26"/>
    </row>
    <row r="2247" spans="3:7" customFormat="1">
      <c r="C2247" s="152"/>
      <c r="E2247" s="292"/>
      <c r="G2247" s="26"/>
    </row>
    <row r="2248" spans="3:7" customFormat="1">
      <c r="C2248" s="152"/>
      <c r="E2248" s="292"/>
      <c r="G2248" s="26"/>
    </row>
    <row r="2249" spans="3:7" customFormat="1">
      <c r="C2249" s="152"/>
      <c r="E2249" s="292"/>
      <c r="G2249" s="26"/>
    </row>
    <row r="2250" spans="3:7" customFormat="1">
      <c r="C2250" s="152"/>
      <c r="E2250" s="292"/>
      <c r="G2250" s="26"/>
    </row>
    <row r="2251" spans="3:7" customFormat="1">
      <c r="C2251" s="152"/>
      <c r="E2251" s="292"/>
      <c r="G2251" s="26"/>
    </row>
    <row r="2252" spans="3:7" customFormat="1">
      <c r="C2252" s="152"/>
      <c r="E2252" s="292"/>
      <c r="G2252" s="26"/>
    </row>
    <row r="2253" spans="3:7" customFormat="1">
      <c r="C2253" s="152"/>
      <c r="E2253" s="292"/>
      <c r="G2253" s="26"/>
    </row>
    <row r="2254" spans="3:7" customFormat="1">
      <c r="C2254" s="152"/>
      <c r="E2254" s="292"/>
      <c r="G2254" s="26"/>
    </row>
    <row r="2255" spans="3:7" customFormat="1">
      <c r="C2255" s="152"/>
      <c r="E2255" s="292"/>
      <c r="G2255" s="26"/>
    </row>
    <row r="2256" spans="3:7" customFormat="1">
      <c r="C2256" s="152"/>
      <c r="E2256" s="292"/>
      <c r="G2256" s="26"/>
    </row>
    <row r="2257" spans="3:7" customFormat="1">
      <c r="C2257" s="152"/>
      <c r="E2257" s="292"/>
      <c r="G2257" s="26"/>
    </row>
    <row r="2258" spans="3:7" customFormat="1">
      <c r="C2258" s="152"/>
      <c r="E2258" s="292"/>
      <c r="G2258" s="26"/>
    </row>
    <row r="2259" spans="3:7" customFormat="1">
      <c r="C2259" s="152"/>
      <c r="E2259" s="292"/>
      <c r="G2259" s="26"/>
    </row>
    <row r="2260" spans="3:7" customFormat="1">
      <c r="C2260" s="152"/>
      <c r="E2260" s="292"/>
      <c r="G2260" s="26"/>
    </row>
    <row r="2261" spans="3:7" customFormat="1">
      <c r="C2261" s="152"/>
      <c r="E2261" s="292"/>
      <c r="G2261" s="26"/>
    </row>
    <row r="2262" spans="3:7" customFormat="1">
      <c r="C2262" s="152"/>
      <c r="E2262" s="292"/>
      <c r="G2262" s="26"/>
    </row>
    <row r="2263" spans="3:7" customFormat="1">
      <c r="C2263" s="152"/>
      <c r="E2263" s="292"/>
      <c r="G2263" s="26"/>
    </row>
    <row r="2264" spans="3:7" customFormat="1">
      <c r="C2264" s="152"/>
      <c r="E2264" s="292"/>
      <c r="G2264" s="26"/>
    </row>
    <row r="2265" spans="3:7" customFormat="1">
      <c r="C2265" s="152"/>
      <c r="E2265" s="292"/>
      <c r="G2265" s="26"/>
    </row>
    <row r="2266" spans="3:7" customFormat="1">
      <c r="C2266" s="152"/>
      <c r="E2266" s="292"/>
      <c r="G2266" s="26"/>
    </row>
    <row r="2267" spans="3:7" customFormat="1">
      <c r="C2267" s="152"/>
      <c r="E2267" s="292"/>
      <c r="G2267" s="26"/>
    </row>
    <row r="2268" spans="3:7" customFormat="1">
      <c r="C2268" s="152"/>
      <c r="E2268" s="292"/>
      <c r="G2268" s="26"/>
    </row>
    <row r="2269" spans="3:7" customFormat="1">
      <c r="C2269" s="152"/>
      <c r="E2269" s="292"/>
      <c r="G2269" s="26"/>
    </row>
    <row r="2270" spans="3:7" customFormat="1">
      <c r="C2270" s="152"/>
      <c r="E2270" s="292"/>
      <c r="G2270" s="26"/>
    </row>
    <row r="2271" spans="3:7" customFormat="1">
      <c r="C2271" s="152"/>
      <c r="E2271" s="292"/>
      <c r="G2271" s="26"/>
    </row>
    <row r="2272" spans="3:7" customFormat="1">
      <c r="C2272" s="152"/>
      <c r="E2272" s="292"/>
      <c r="G2272" s="26"/>
    </row>
    <row r="2273" spans="3:7" customFormat="1">
      <c r="C2273" s="152"/>
      <c r="E2273" s="292"/>
      <c r="G2273" s="26"/>
    </row>
    <row r="2274" spans="3:7" customFormat="1">
      <c r="C2274" s="152"/>
      <c r="E2274" s="292"/>
      <c r="G2274" s="26"/>
    </row>
    <row r="2275" spans="3:7" customFormat="1">
      <c r="C2275" s="152"/>
      <c r="E2275" s="292"/>
      <c r="G2275" s="26"/>
    </row>
    <row r="2276" spans="3:7" customFormat="1">
      <c r="C2276" s="152"/>
      <c r="E2276" s="292"/>
      <c r="G2276" s="26"/>
    </row>
    <row r="2277" spans="3:7" customFormat="1">
      <c r="C2277" s="152"/>
      <c r="E2277" s="292"/>
      <c r="G2277" s="26"/>
    </row>
    <row r="2278" spans="3:7" customFormat="1">
      <c r="C2278" s="152"/>
      <c r="E2278" s="292"/>
      <c r="G2278" s="26"/>
    </row>
    <row r="2279" spans="3:7" customFormat="1">
      <c r="C2279" s="152"/>
      <c r="E2279" s="292"/>
      <c r="G2279" s="26"/>
    </row>
    <row r="2280" spans="3:7" customFormat="1">
      <c r="C2280" s="152"/>
      <c r="E2280" s="292"/>
      <c r="G2280" s="26"/>
    </row>
    <row r="2281" spans="3:7" customFormat="1">
      <c r="C2281" s="152"/>
      <c r="E2281" s="292"/>
      <c r="G2281" s="26"/>
    </row>
    <row r="2282" spans="3:7" customFormat="1">
      <c r="C2282" s="152"/>
      <c r="E2282" s="292"/>
      <c r="G2282" s="26"/>
    </row>
    <row r="2283" spans="3:7" customFormat="1">
      <c r="C2283" s="152"/>
      <c r="E2283" s="292"/>
      <c r="G2283" s="26"/>
    </row>
    <row r="2284" spans="3:7" customFormat="1">
      <c r="C2284" s="152"/>
      <c r="E2284" s="292"/>
      <c r="G2284" s="26"/>
    </row>
    <row r="2285" spans="3:7" customFormat="1">
      <c r="C2285" s="152"/>
      <c r="E2285" s="292"/>
      <c r="G2285" s="26"/>
    </row>
    <row r="2286" spans="3:7" customFormat="1">
      <c r="C2286" s="152"/>
      <c r="E2286" s="292"/>
      <c r="G2286" s="26"/>
    </row>
    <row r="2287" spans="3:7" customFormat="1">
      <c r="C2287" s="152"/>
      <c r="E2287" s="292"/>
      <c r="G2287" s="26"/>
    </row>
    <row r="2288" spans="3:7" customFormat="1">
      <c r="C2288" s="152"/>
      <c r="E2288" s="292"/>
      <c r="G2288" s="26"/>
    </row>
    <row r="2289" spans="3:7" customFormat="1">
      <c r="C2289" s="152"/>
      <c r="E2289" s="292"/>
      <c r="G2289" s="26"/>
    </row>
    <row r="2290" spans="3:7" customFormat="1">
      <c r="C2290" s="152"/>
      <c r="E2290" s="292"/>
      <c r="G2290" s="26"/>
    </row>
    <row r="2291" spans="3:7" customFormat="1">
      <c r="C2291" s="152"/>
      <c r="E2291" s="292"/>
      <c r="G2291" s="26"/>
    </row>
    <row r="2292" spans="3:7" customFormat="1">
      <c r="C2292" s="152"/>
      <c r="E2292" s="292"/>
      <c r="G2292" s="26"/>
    </row>
    <row r="2293" spans="3:7" customFormat="1">
      <c r="C2293" s="152"/>
      <c r="E2293" s="292"/>
      <c r="G2293" s="26"/>
    </row>
    <row r="2294" spans="3:7" customFormat="1">
      <c r="C2294" s="152"/>
      <c r="E2294" s="292"/>
      <c r="G2294" s="26"/>
    </row>
    <row r="2295" spans="3:7" customFormat="1">
      <c r="C2295" s="152"/>
      <c r="E2295" s="292"/>
      <c r="G2295" s="26"/>
    </row>
    <row r="2296" spans="3:7" customFormat="1">
      <c r="C2296" s="152"/>
      <c r="E2296" s="292"/>
      <c r="G2296" s="26"/>
    </row>
    <row r="2297" spans="3:7" customFormat="1">
      <c r="C2297" s="152"/>
      <c r="E2297" s="292"/>
      <c r="G2297" s="26"/>
    </row>
    <row r="2298" spans="3:7" customFormat="1">
      <c r="C2298" s="152"/>
      <c r="E2298" s="292"/>
      <c r="G2298" s="26"/>
    </row>
    <row r="2299" spans="3:7" customFormat="1">
      <c r="C2299" s="152"/>
      <c r="E2299" s="292"/>
      <c r="G2299" s="26"/>
    </row>
    <row r="2300" spans="3:7" customFormat="1">
      <c r="C2300" s="152"/>
      <c r="E2300" s="292"/>
      <c r="G2300" s="26"/>
    </row>
    <row r="2301" spans="3:7" customFormat="1">
      <c r="C2301" s="152"/>
      <c r="E2301" s="292"/>
      <c r="G2301" s="26"/>
    </row>
    <row r="2302" spans="3:7" customFormat="1">
      <c r="C2302" s="152"/>
      <c r="E2302" s="292"/>
      <c r="G2302" s="26"/>
    </row>
    <row r="2303" spans="3:7" customFormat="1">
      <c r="C2303" s="152"/>
      <c r="E2303" s="292"/>
      <c r="G2303" s="26"/>
    </row>
    <row r="2304" spans="3:7" customFormat="1">
      <c r="C2304" s="152"/>
      <c r="E2304" s="292"/>
      <c r="G2304" s="26"/>
    </row>
    <row r="2305" spans="3:7" customFormat="1">
      <c r="C2305" s="152"/>
      <c r="E2305" s="292"/>
      <c r="G2305" s="26"/>
    </row>
    <row r="2306" spans="3:7" customFormat="1">
      <c r="C2306" s="152"/>
      <c r="E2306" s="292"/>
      <c r="G2306" s="26"/>
    </row>
    <row r="2307" spans="3:7" customFormat="1">
      <c r="C2307" s="152"/>
      <c r="E2307" s="292"/>
      <c r="G2307" s="26"/>
    </row>
    <row r="2308" spans="3:7" customFormat="1">
      <c r="C2308" s="152"/>
      <c r="E2308" s="292"/>
      <c r="G2308" s="26"/>
    </row>
    <row r="2309" spans="3:7" customFormat="1">
      <c r="C2309" s="152"/>
      <c r="E2309" s="292"/>
      <c r="G2309" s="26"/>
    </row>
    <row r="2310" spans="3:7" customFormat="1">
      <c r="C2310" s="152"/>
      <c r="E2310" s="292"/>
      <c r="G2310" s="26"/>
    </row>
    <row r="2311" spans="3:7" customFormat="1">
      <c r="C2311" s="152"/>
      <c r="E2311" s="292"/>
      <c r="G2311" s="26"/>
    </row>
    <row r="2312" spans="3:7" customFormat="1">
      <c r="C2312" s="152"/>
      <c r="E2312" s="292"/>
      <c r="G2312" s="26"/>
    </row>
    <row r="2313" spans="3:7" customFormat="1">
      <c r="C2313" s="152"/>
      <c r="E2313" s="292"/>
      <c r="G2313" s="26"/>
    </row>
    <row r="2314" spans="3:7" customFormat="1">
      <c r="C2314" s="152"/>
      <c r="E2314" s="292"/>
      <c r="G2314" s="26"/>
    </row>
    <row r="2315" spans="3:7" customFormat="1">
      <c r="C2315" s="152"/>
      <c r="E2315" s="292"/>
      <c r="G2315" s="26"/>
    </row>
    <row r="2316" spans="3:7" customFormat="1">
      <c r="C2316" s="152"/>
      <c r="E2316" s="292"/>
      <c r="G2316" s="26"/>
    </row>
    <row r="2317" spans="3:7" customFormat="1">
      <c r="C2317" s="152"/>
      <c r="E2317" s="292"/>
      <c r="G2317" s="26"/>
    </row>
    <row r="2318" spans="3:7" customFormat="1">
      <c r="C2318" s="152"/>
      <c r="E2318" s="292"/>
      <c r="G2318" s="26"/>
    </row>
    <row r="2319" spans="3:7" customFormat="1">
      <c r="C2319" s="152"/>
      <c r="E2319" s="292"/>
      <c r="G2319" s="26"/>
    </row>
    <row r="2320" spans="3:7" customFormat="1">
      <c r="C2320" s="152"/>
      <c r="E2320" s="292"/>
      <c r="G2320" s="26"/>
    </row>
    <row r="2321" spans="3:7" customFormat="1">
      <c r="C2321" s="152"/>
      <c r="E2321" s="292"/>
      <c r="G2321" s="26"/>
    </row>
    <row r="2322" spans="3:7" customFormat="1">
      <c r="C2322" s="152"/>
      <c r="E2322" s="292"/>
      <c r="G2322" s="26"/>
    </row>
    <row r="2323" spans="3:7" customFormat="1">
      <c r="C2323" s="152"/>
      <c r="E2323" s="292"/>
      <c r="G2323" s="26"/>
    </row>
    <row r="2324" spans="3:7" customFormat="1">
      <c r="C2324" s="152"/>
      <c r="E2324" s="292"/>
      <c r="G2324" s="26"/>
    </row>
    <row r="2325" spans="3:7" customFormat="1">
      <c r="C2325" s="152"/>
      <c r="E2325" s="292"/>
      <c r="G2325" s="26"/>
    </row>
    <row r="2326" spans="3:7" customFormat="1">
      <c r="C2326" s="152"/>
      <c r="E2326" s="292"/>
      <c r="G2326" s="26"/>
    </row>
    <row r="2327" spans="3:7" customFormat="1">
      <c r="C2327" s="152"/>
      <c r="E2327" s="292"/>
      <c r="G2327" s="26"/>
    </row>
    <row r="2328" spans="3:7" customFormat="1">
      <c r="C2328" s="152"/>
      <c r="E2328" s="292"/>
      <c r="G2328" s="26"/>
    </row>
    <row r="2329" spans="3:7" customFormat="1">
      <c r="C2329" s="152"/>
      <c r="E2329" s="292"/>
      <c r="G2329" s="26"/>
    </row>
    <row r="2330" spans="3:7" customFormat="1">
      <c r="C2330" s="152"/>
      <c r="E2330" s="292"/>
      <c r="G2330" s="26"/>
    </row>
    <row r="2331" spans="3:7" customFormat="1">
      <c r="C2331" s="152"/>
      <c r="E2331" s="292"/>
      <c r="G2331" s="26"/>
    </row>
    <row r="2332" spans="3:7" customFormat="1">
      <c r="C2332" s="152"/>
      <c r="E2332" s="292"/>
      <c r="G2332" s="26"/>
    </row>
    <row r="2333" spans="3:7" customFormat="1">
      <c r="C2333" s="152"/>
      <c r="E2333" s="292"/>
      <c r="G2333" s="26"/>
    </row>
    <row r="2334" spans="3:7" customFormat="1">
      <c r="C2334" s="152"/>
      <c r="E2334" s="292"/>
      <c r="G2334" s="26"/>
    </row>
    <row r="2335" spans="3:7" customFormat="1">
      <c r="C2335" s="152"/>
      <c r="E2335" s="292"/>
      <c r="G2335" s="26"/>
    </row>
    <row r="2336" spans="3:7" customFormat="1">
      <c r="C2336" s="152"/>
      <c r="E2336" s="292"/>
      <c r="G2336" s="26"/>
    </row>
    <row r="2337" spans="3:7" customFormat="1">
      <c r="C2337" s="152"/>
      <c r="E2337" s="292"/>
      <c r="G2337" s="26"/>
    </row>
    <row r="2338" spans="3:7" customFormat="1">
      <c r="C2338" s="152"/>
      <c r="E2338" s="292"/>
      <c r="G2338" s="26"/>
    </row>
    <row r="2339" spans="3:7" customFormat="1">
      <c r="C2339" s="152"/>
      <c r="E2339" s="292"/>
      <c r="G2339" s="26"/>
    </row>
    <row r="2340" spans="3:7" customFormat="1">
      <c r="C2340" s="152"/>
      <c r="E2340" s="292"/>
      <c r="G2340" s="26"/>
    </row>
    <row r="2341" spans="3:7" customFormat="1">
      <c r="C2341" s="152"/>
      <c r="E2341" s="292"/>
      <c r="G2341" s="26"/>
    </row>
    <row r="2342" spans="3:7" customFormat="1">
      <c r="C2342" s="152"/>
      <c r="E2342" s="292"/>
      <c r="G2342" s="26"/>
    </row>
    <row r="2343" spans="3:7" customFormat="1">
      <c r="C2343" s="152"/>
      <c r="E2343" s="292"/>
      <c r="G2343" s="26"/>
    </row>
    <row r="2344" spans="3:7" customFormat="1">
      <c r="C2344" s="152"/>
      <c r="E2344" s="292"/>
      <c r="G2344" s="26"/>
    </row>
    <row r="2345" spans="3:7" customFormat="1">
      <c r="C2345" s="152"/>
      <c r="E2345" s="292"/>
      <c r="G2345" s="26"/>
    </row>
    <row r="2346" spans="3:7" customFormat="1">
      <c r="C2346" s="152"/>
      <c r="E2346" s="292"/>
      <c r="G2346" s="26"/>
    </row>
    <row r="2347" spans="3:7" customFormat="1">
      <c r="C2347" s="152"/>
      <c r="E2347" s="292"/>
      <c r="G2347" s="26"/>
    </row>
    <row r="2348" spans="3:7" customFormat="1">
      <c r="C2348" s="152"/>
      <c r="E2348" s="292"/>
      <c r="G2348" s="26"/>
    </row>
    <row r="2349" spans="3:7" customFormat="1">
      <c r="C2349" s="152"/>
      <c r="E2349" s="292"/>
      <c r="G2349" s="26"/>
    </row>
    <row r="2350" spans="3:7" customFormat="1">
      <c r="C2350" s="152"/>
      <c r="E2350" s="292"/>
      <c r="G2350" s="26"/>
    </row>
    <row r="2351" spans="3:7" customFormat="1">
      <c r="C2351" s="152"/>
      <c r="E2351" s="292"/>
      <c r="G2351" s="26"/>
    </row>
    <row r="2352" spans="3:7" customFormat="1">
      <c r="C2352" s="152"/>
      <c r="E2352" s="292"/>
      <c r="G2352" s="26"/>
    </row>
    <row r="2353" spans="3:7" customFormat="1">
      <c r="C2353" s="152"/>
      <c r="E2353" s="292"/>
      <c r="G2353" s="26"/>
    </row>
    <row r="2354" spans="3:7" customFormat="1">
      <c r="C2354" s="152"/>
      <c r="E2354" s="292"/>
      <c r="G2354" s="26"/>
    </row>
    <row r="2355" spans="3:7" customFormat="1">
      <c r="C2355" s="152"/>
      <c r="E2355" s="292"/>
      <c r="G2355" s="26"/>
    </row>
    <row r="2356" spans="3:7" customFormat="1">
      <c r="C2356" s="152"/>
      <c r="E2356" s="292"/>
      <c r="G2356" s="26"/>
    </row>
    <row r="2357" spans="3:7" customFormat="1">
      <c r="C2357" s="152"/>
      <c r="E2357" s="292"/>
      <c r="G2357" s="26"/>
    </row>
    <row r="2358" spans="3:7" customFormat="1">
      <c r="C2358" s="152"/>
      <c r="E2358" s="292"/>
      <c r="G2358" s="26"/>
    </row>
    <row r="2359" spans="3:7" customFormat="1">
      <c r="C2359" s="152"/>
      <c r="E2359" s="292"/>
      <c r="G2359" s="26"/>
    </row>
    <row r="2360" spans="3:7" customFormat="1">
      <c r="C2360" s="152"/>
      <c r="E2360" s="292"/>
      <c r="G2360" s="26"/>
    </row>
    <row r="2361" spans="3:7" customFormat="1">
      <c r="C2361" s="152"/>
      <c r="E2361" s="292"/>
      <c r="G2361" s="26"/>
    </row>
    <row r="2362" spans="3:7" customFormat="1">
      <c r="C2362" s="152"/>
      <c r="E2362" s="292"/>
      <c r="G2362" s="26"/>
    </row>
    <row r="2363" spans="3:7" customFormat="1">
      <c r="C2363" s="152"/>
      <c r="E2363" s="292"/>
      <c r="G2363" s="26"/>
    </row>
    <row r="2364" spans="3:7" customFormat="1">
      <c r="C2364" s="152"/>
      <c r="E2364" s="292"/>
      <c r="G2364" s="26"/>
    </row>
    <row r="2365" spans="3:7" customFormat="1">
      <c r="C2365" s="152"/>
      <c r="E2365" s="292"/>
      <c r="G2365" s="26"/>
    </row>
    <row r="2366" spans="3:7" customFormat="1">
      <c r="C2366" s="152"/>
      <c r="E2366" s="292"/>
      <c r="G2366" s="26"/>
    </row>
    <row r="2367" spans="3:7" customFormat="1">
      <c r="C2367" s="152"/>
      <c r="E2367" s="292"/>
      <c r="G2367" s="26"/>
    </row>
    <row r="2368" spans="3:7" customFormat="1">
      <c r="C2368" s="152"/>
      <c r="E2368" s="292"/>
      <c r="G2368" s="26"/>
    </row>
    <row r="2369" spans="3:7" customFormat="1">
      <c r="C2369" s="152"/>
      <c r="E2369" s="292"/>
      <c r="G2369" s="26"/>
    </row>
    <row r="2370" spans="3:7" customFormat="1">
      <c r="C2370" s="152"/>
      <c r="E2370" s="292"/>
      <c r="G2370" s="26"/>
    </row>
    <row r="2371" spans="3:7" customFormat="1">
      <c r="C2371" s="152"/>
      <c r="E2371" s="292"/>
      <c r="G2371" s="26"/>
    </row>
    <row r="2372" spans="3:7" customFormat="1">
      <c r="C2372" s="152"/>
      <c r="E2372" s="292"/>
      <c r="G2372" s="26"/>
    </row>
    <row r="2373" spans="3:7" customFormat="1">
      <c r="C2373" s="152"/>
      <c r="E2373" s="292"/>
      <c r="G2373" s="26"/>
    </row>
    <row r="2374" spans="3:7" customFormat="1">
      <c r="C2374" s="152"/>
      <c r="E2374" s="292"/>
      <c r="G2374" s="26"/>
    </row>
    <row r="2375" spans="3:7" customFormat="1">
      <c r="C2375" s="152"/>
      <c r="E2375" s="292"/>
      <c r="G2375" s="26"/>
    </row>
    <row r="2376" spans="3:7" customFormat="1">
      <c r="C2376" s="152"/>
      <c r="E2376" s="292"/>
      <c r="G2376" s="26"/>
    </row>
    <row r="2377" spans="3:7" customFormat="1">
      <c r="C2377" s="152"/>
      <c r="E2377" s="292"/>
      <c r="G2377" s="26"/>
    </row>
    <row r="2378" spans="3:7" customFormat="1">
      <c r="C2378" s="152"/>
      <c r="E2378" s="292"/>
      <c r="G2378" s="26"/>
    </row>
    <row r="2379" spans="3:7" customFormat="1">
      <c r="C2379" s="152"/>
      <c r="E2379" s="292"/>
      <c r="G2379" s="26"/>
    </row>
    <row r="2380" spans="3:7" customFormat="1">
      <c r="C2380" s="152"/>
      <c r="E2380" s="292"/>
      <c r="G2380" s="26"/>
    </row>
    <row r="2381" spans="3:7" customFormat="1">
      <c r="C2381" s="152"/>
      <c r="E2381" s="292"/>
      <c r="G2381" s="26"/>
    </row>
    <row r="2382" spans="3:7" customFormat="1">
      <c r="C2382" s="152"/>
      <c r="E2382" s="292"/>
      <c r="G2382" s="26"/>
    </row>
    <row r="2383" spans="3:7" customFormat="1">
      <c r="C2383" s="152"/>
      <c r="E2383" s="292"/>
      <c r="G2383" s="26"/>
    </row>
    <row r="2384" spans="3:7" customFormat="1">
      <c r="C2384" s="152"/>
      <c r="E2384" s="292"/>
      <c r="G2384" s="26"/>
    </row>
    <row r="2385" spans="3:7" customFormat="1">
      <c r="C2385" s="152"/>
      <c r="E2385" s="292"/>
      <c r="G2385" s="26"/>
    </row>
    <row r="2386" spans="3:7" customFormat="1">
      <c r="C2386" s="152"/>
      <c r="E2386" s="292"/>
      <c r="G2386" s="26"/>
    </row>
    <row r="2387" spans="3:7" customFormat="1">
      <c r="C2387" s="152"/>
      <c r="E2387" s="292"/>
      <c r="G2387" s="26"/>
    </row>
    <row r="2388" spans="3:7" customFormat="1">
      <c r="C2388" s="152"/>
      <c r="E2388" s="292"/>
      <c r="G2388" s="26"/>
    </row>
    <row r="2389" spans="3:7" customFormat="1">
      <c r="C2389" s="152"/>
      <c r="E2389" s="292"/>
      <c r="G2389" s="26"/>
    </row>
    <row r="2390" spans="3:7" customFormat="1">
      <c r="C2390" s="152"/>
      <c r="E2390" s="292"/>
      <c r="G2390" s="26"/>
    </row>
    <row r="2391" spans="3:7" customFormat="1">
      <c r="C2391" s="152"/>
      <c r="E2391" s="292"/>
      <c r="G2391" s="26"/>
    </row>
    <row r="2392" spans="3:7" customFormat="1">
      <c r="C2392" s="152"/>
      <c r="E2392" s="292"/>
      <c r="G2392" s="26"/>
    </row>
    <row r="2393" spans="3:7" customFormat="1">
      <c r="C2393" s="152"/>
      <c r="E2393" s="292"/>
      <c r="G2393" s="26"/>
    </row>
    <row r="2394" spans="3:7" customFormat="1">
      <c r="C2394" s="152"/>
      <c r="E2394" s="292"/>
      <c r="G2394" s="26"/>
    </row>
    <row r="2395" spans="3:7" customFormat="1">
      <c r="C2395" s="152"/>
      <c r="E2395" s="292"/>
      <c r="G2395" s="26"/>
    </row>
    <row r="2396" spans="3:7" customFormat="1">
      <c r="C2396" s="152"/>
      <c r="E2396" s="292"/>
      <c r="G2396" s="26"/>
    </row>
    <row r="2397" spans="3:7" customFormat="1">
      <c r="C2397" s="152"/>
      <c r="E2397" s="292"/>
      <c r="G2397" s="26"/>
    </row>
    <row r="2398" spans="3:7" customFormat="1">
      <c r="C2398" s="152"/>
      <c r="E2398" s="292"/>
      <c r="G2398" s="26"/>
    </row>
    <row r="2399" spans="3:7" customFormat="1">
      <c r="C2399" s="152"/>
      <c r="E2399" s="292"/>
      <c r="G2399" s="26"/>
    </row>
    <row r="2400" spans="3:7" customFormat="1">
      <c r="C2400" s="152"/>
      <c r="E2400" s="292"/>
      <c r="G2400" s="26"/>
    </row>
    <row r="2401" spans="3:7" customFormat="1">
      <c r="C2401" s="152"/>
      <c r="E2401" s="292"/>
      <c r="G2401" s="26"/>
    </row>
    <row r="2402" spans="3:7" customFormat="1">
      <c r="C2402" s="152"/>
      <c r="E2402" s="292"/>
      <c r="G2402" s="26"/>
    </row>
    <row r="2403" spans="3:7" customFormat="1">
      <c r="C2403" s="152"/>
      <c r="E2403" s="292"/>
      <c r="G2403" s="26"/>
    </row>
    <row r="2404" spans="3:7" customFormat="1">
      <c r="C2404" s="152"/>
      <c r="E2404" s="292"/>
      <c r="G2404" s="26"/>
    </row>
    <row r="2405" spans="3:7" customFormat="1">
      <c r="C2405" s="152"/>
      <c r="E2405" s="292"/>
      <c r="G2405" s="26"/>
    </row>
    <row r="2406" spans="3:7" customFormat="1">
      <c r="C2406" s="152"/>
      <c r="E2406" s="292"/>
      <c r="G2406" s="26"/>
    </row>
    <row r="2407" spans="3:7" customFormat="1">
      <c r="C2407" s="152"/>
      <c r="E2407" s="292"/>
      <c r="G2407" s="26"/>
    </row>
    <row r="2408" spans="3:7" customFormat="1">
      <c r="C2408" s="152"/>
      <c r="E2408" s="292"/>
      <c r="G2408" s="26"/>
    </row>
    <row r="2409" spans="3:7" customFormat="1">
      <c r="C2409" s="152"/>
      <c r="E2409" s="292"/>
      <c r="G2409" s="26"/>
    </row>
    <row r="2410" spans="3:7" customFormat="1">
      <c r="C2410" s="152"/>
      <c r="E2410" s="292"/>
      <c r="G2410" s="26"/>
    </row>
    <row r="2411" spans="3:7" customFormat="1">
      <c r="C2411" s="152"/>
      <c r="E2411" s="292"/>
      <c r="G2411" s="26"/>
    </row>
    <row r="2412" spans="3:7" customFormat="1">
      <c r="C2412" s="152"/>
      <c r="E2412" s="292"/>
      <c r="G2412" s="26"/>
    </row>
    <row r="2413" spans="3:7" customFormat="1">
      <c r="C2413" s="152"/>
      <c r="E2413" s="292"/>
      <c r="G2413" s="26"/>
    </row>
    <row r="2414" spans="3:7" customFormat="1">
      <c r="C2414" s="152"/>
      <c r="E2414" s="292"/>
      <c r="G2414" s="26"/>
    </row>
    <row r="2415" spans="3:7" customFormat="1">
      <c r="C2415" s="152"/>
      <c r="E2415" s="292"/>
      <c r="G2415" s="26"/>
    </row>
    <row r="2416" spans="3:7" customFormat="1">
      <c r="C2416" s="152"/>
      <c r="E2416" s="292"/>
      <c r="G2416" s="26"/>
    </row>
    <row r="2417" spans="3:7" customFormat="1">
      <c r="C2417" s="152"/>
      <c r="E2417" s="292"/>
      <c r="G2417" s="26"/>
    </row>
    <row r="2418" spans="3:7" customFormat="1">
      <c r="C2418" s="152"/>
      <c r="E2418" s="292"/>
      <c r="G2418" s="26"/>
    </row>
    <row r="2419" spans="3:7" customFormat="1">
      <c r="C2419" s="152"/>
      <c r="E2419" s="292"/>
      <c r="G2419" s="26"/>
    </row>
    <row r="2420" spans="3:7" customFormat="1">
      <c r="C2420" s="152"/>
      <c r="E2420" s="292"/>
      <c r="G2420" s="26"/>
    </row>
    <row r="2421" spans="3:7" customFormat="1">
      <c r="C2421" s="152"/>
      <c r="E2421" s="292"/>
      <c r="G2421" s="26"/>
    </row>
    <row r="2422" spans="3:7" customFormat="1">
      <c r="C2422" s="152"/>
      <c r="E2422" s="292"/>
      <c r="G2422" s="26"/>
    </row>
    <row r="2423" spans="3:7" customFormat="1">
      <c r="C2423" s="152"/>
      <c r="E2423" s="292"/>
      <c r="G2423" s="26"/>
    </row>
    <row r="2424" spans="3:7" customFormat="1">
      <c r="C2424" s="152"/>
      <c r="E2424" s="292"/>
      <c r="G2424" s="26"/>
    </row>
    <row r="2425" spans="3:7" customFormat="1">
      <c r="C2425" s="152"/>
      <c r="E2425" s="292"/>
      <c r="G2425" s="26"/>
    </row>
    <row r="2426" spans="3:7" customFormat="1">
      <c r="C2426" s="152"/>
      <c r="E2426" s="292"/>
      <c r="G2426" s="26"/>
    </row>
    <row r="2427" spans="3:7" customFormat="1">
      <c r="C2427" s="152"/>
      <c r="E2427" s="292"/>
      <c r="G2427" s="26"/>
    </row>
    <row r="2428" spans="3:7" customFormat="1">
      <c r="C2428" s="152"/>
      <c r="E2428" s="292"/>
      <c r="G2428" s="26"/>
    </row>
    <row r="2429" spans="3:7" customFormat="1">
      <c r="C2429" s="152"/>
      <c r="E2429" s="292"/>
      <c r="G2429" s="26"/>
    </row>
    <row r="2430" spans="3:7" customFormat="1">
      <c r="C2430" s="152"/>
      <c r="E2430" s="292"/>
      <c r="G2430" s="26"/>
    </row>
    <row r="2431" spans="3:7" customFormat="1">
      <c r="C2431" s="152"/>
      <c r="E2431" s="292"/>
      <c r="G2431" s="26"/>
    </row>
    <row r="2432" spans="3:7" customFormat="1">
      <c r="C2432" s="152"/>
      <c r="E2432" s="292"/>
      <c r="G2432" s="26"/>
    </row>
    <row r="2433" spans="3:7" customFormat="1">
      <c r="C2433" s="152"/>
      <c r="E2433" s="292"/>
      <c r="G2433" s="26"/>
    </row>
    <row r="2434" spans="3:7" customFormat="1">
      <c r="C2434" s="152"/>
      <c r="E2434" s="292"/>
      <c r="G2434" s="26"/>
    </row>
    <row r="2435" spans="3:7" customFormat="1">
      <c r="C2435" s="152"/>
      <c r="E2435" s="292"/>
      <c r="G2435" s="26"/>
    </row>
    <row r="2436" spans="3:7" customFormat="1">
      <c r="C2436" s="152"/>
      <c r="E2436" s="292"/>
      <c r="G2436" s="26"/>
    </row>
    <row r="2437" spans="3:7" customFormat="1">
      <c r="C2437" s="152"/>
      <c r="E2437" s="292"/>
      <c r="G2437" s="26"/>
    </row>
    <row r="2438" spans="3:7" customFormat="1">
      <c r="C2438" s="152"/>
      <c r="E2438" s="292"/>
      <c r="G2438" s="26"/>
    </row>
    <row r="2439" spans="3:7" customFormat="1">
      <c r="C2439" s="152"/>
      <c r="E2439" s="292"/>
      <c r="G2439" s="26"/>
    </row>
    <row r="2440" spans="3:7" customFormat="1">
      <c r="C2440" s="152"/>
      <c r="E2440" s="292"/>
      <c r="G2440" s="26"/>
    </row>
    <row r="2441" spans="3:7" customFormat="1">
      <c r="C2441" s="152"/>
      <c r="E2441" s="292"/>
      <c r="G2441" s="26"/>
    </row>
    <row r="2442" spans="3:7" customFormat="1">
      <c r="C2442" s="152"/>
      <c r="E2442" s="292"/>
      <c r="G2442" s="26"/>
    </row>
    <row r="2443" spans="3:7" customFormat="1">
      <c r="C2443" s="152"/>
      <c r="E2443" s="292"/>
      <c r="G2443" s="26"/>
    </row>
    <row r="2444" spans="3:7" customFormat="1">
      <c r="C2444" s="152"/>
      <c r="E2444" s="292"/>
      <c r="G2444" s="26"/>
    </row>
    <row r="2445" spans="3:7" customFormat="1">
      <c r="C2445" s="152"/>
      <c r="E2445" s="292"/>
      <c r="G2445" s="26"/>
    </row>
    <row r="2446" spans="3:7" customFormat="1">
      <c r="C2446" s="152"/>
      <c r="E2446" s="292"/>
      <c r="G2446" s="26"/>
    </row>
    <row r="2447" spans="3:7" customFormat="1">
      <c r="C2447" s="152"/>
      <c r="E2447" s="292"/>
      <c r="G2447" s="26"/>
    </row>
    <row r="2448" spans="3:7" customFormat="1">
      <c r="C2448" s="152"/>
      <c r="E2448" s="292"/>
      <c r="G2448" s="26"/>
    </row>
    <row r="2449" spans="3:7" customFormat="1">
      <c r="C2449" s="152"/>
      <c r="E2449" s="292"/>
      <c r="G2449" s="26"/>
    </row>
    <row r="2450" spans="3:7" customFormat="1">
      <c r="C2450" s="152"/>
      <c r="E2450" s="292"/>
      <c r="G2450" s="26"/>
    </row>
    <row r="2451" spans="3:7" customFormat="1">
      <c r="C2451" s="152"/>
      <c r="E2451" s="292"/>
      <c r="G2451" s="26"/>
    </row>
    <row r="2452" spans="3:7" customFormat="1">
      <c r="C2452" s="152"/>
      <c r="E2452" s="292"/>
      <c r="G2452" s="26"/>
    </row>
    <row r="2453" spans="3:7" customFormat="1">
      <c r="C2453" s="152"/>
      <c r="E2453" s="292"/>
      <c r="G2453" s="26"/>
    </row>
    <row r="2454" spans="3:7" customFormat="1">
      <c r="C2454" s="152"/>
      <c r="E2454" s="292"/>
      <c r="G2454" s="26"/>
    </row>
    <row r="2455" spans="3:7" customFormat="1">
      <c r="C2455" s="152"/>
      <c r="E2455" s="292"/>
      <c r="G2455" s="26"/>
    </row>
    <row r="2456" spans="3:7" customFormat="1">
      <c r="C2456" s="152"/>
      <c r="E2456" s="292"/>
      <c r="G2456" s="26"/>
    </row>
    <row r="2457" spans="3:7" customFormat="1">
      <c r="C2457" s="152"/>
      <c r="E2457" s="292"/>
      <c r="G2457" s="26"/>
    </row>
    <row r="2458" spans="3:7" customFormat="1">
      <c r="C2458" s="152"/>
      <c r="E2458" s="292"/>
      <c r="G2458" s="26"/>
    </row>
    <row r="2459" spans="3:7" customFormat="1">
      <c r="C2459" s="152"/>
      <c r="E2459" s="292"/>
      <c r="G2459" s="26"/>
    </row>
    <row r="2460" spans="3:7" customFormat="1">
      <c r="C2460" s="152"/>
      <c r="E2460" s="292"/>
      <c r="G2460" s="26"/>
    </row>
    <row r="2461" spans="3:7" customFormat="1">
      <c r="C2461" s="152"/>
      <c r="E2461" s="292"/>
      <c r="G2461" s="26"/>
    </row>
    <row r="2462" spans="3:7" customFormat="1">
      <c r="C2462" s="152"/>
      <c r="E2462" s="292"/>
      <c r="G2462" s="26"/>
    </row>
    <row r="2463" spans="3:7" customFormat="1">
      <c r="C2463" s="152"/>
      <c r="E2463" s="292"/>
      <c r="G2463" s="26"/>
    </row>
    <row r="2464" spans="3:7" customFormat="1">
      <c r="C2464" s="152"/>
      <c r="E2464" s="292"/>
      <c r="G2464" s="26"/>
    </row>
    <row r="2465" spans="3:7" customFormat="1">
      <c r="C2465" s="152"/>
      <c r="E2465" s="292"/>
      <c r="G2465" s="26"/>
    </row>
    <row r="2466" spans="3:7" customFormat="1">
      <c r="C2466" s="152"/>
      <c r="E2466" s="292"/>
      <c r="G2466" s="26"/>
    </row>
    <row r="2467" spans="3:7" customFormat="1">
      <c r="C2467" s="152"/>
      <c r="E2467" s="292"/>
      <c r="G2467" s="26"/>
    </row>
    <row r="2468" spans="3:7" customFormat="1">
      <c r="C2468" s="152"/>
      <c r="E2468" s="292"/>
      <c r="G2468" s="26"/>
    </row>
    <row r="2469" spans="3:7" customFormat="1">
      <c r="C2469" s="152"/>
      <c r="E2469" s="292"/>
      <c r="G2469" s="26"/>
    </row>
    <row r="2470" spans="3:7" customFormat="1">
      <c r="C2470" s="152"/>
      <c r="E2470" s="292"/>
      <c r="G2470" s="26"/>
    </row>
    <row r="2471" spans="3:7" customFormat="1">
      <c r="C2471" s="152"/>
      <c r="E2471" s="292"/>
      <c r="G2471" s="26"/>
    </row>
    <row r="2472" spans="3:7" customFormat="1">
      <c r="C2472" s="152"/>
      <c r="E2472" s="292"/>
      <c r="G2472" s="26"/>
    </row>
    <row r="2473" spans="3:7" customFormat="1">
      <c r="C2473" s="152"/>
      <c r="E2473" s="292"/>
      <c r="G2473" s="26"/>
    </row>
    <row r="2474" spans="3:7" customFormat="1">
      <c r="C2474" s="152"/>
      <c r="E2474" s="292"/>
      <c r="G2474" s="26"/>
    </row>
    <row r="2475" spans="3:7" customFormat="1">
      <c r="C2475" s="152"/>
      <c r="E2475" s="292"/>
      <c r="G2475" s="26"/>
    </row>
    <row r="2476" spans="3:7" customFormat="1">
      <c r="C2476" s="152"/>
      <c r="E2476" s="292"/>
      <c r="G2476" s="26"/>
    </row>
    <row r="2477" spans="3:7" customFormat="1">
      <c r="C2477" s="152"/>
      <c r="E2477" s="292"/>
      <c r="G2477" s="26"/>
    </row>
    <row r="2478" spans="3:7" customFormat="1">
      <c r="C2478" s="152"/>
      <c r="E2478" s="292"/>
      <c r="G2478" s="26"/>
    </row>
    <row r="2479" spans="3:7" customFormat="1">
      <c r="C2479" s="152"/>
      <c r="E2479" s="292"/>
      <c r="G2479" s="26"/>
    </row>
    <row r="2480" spans="3:7" customFormat="1">
      <c r="C2480" s="152"/>
      <c r="E2480" s="292"/>
      <c r="G2480" s="26"/>
    </row>
    <row r="2481" spans="3:7" customFormat="1">
      <c r="C2481" s="152"/>
      <c r="E2481" s="292"/>
      <c r="G2481" s="26"/>
    </row>
    <row r="2482" spans="3:7" customFormat="1">
      <c r="C2482" s="152"/>
      <c r="E2482" s="292"/>
      <c r="G2482" s="26"/>
    </row>
    <row r="2483" spans="3:7" customFormat="1">
      <c r="C2483" s="152"/>
      <c r="E2483" s="292"/>
      <c r="G2483" s="26"/>
    </row>
    <row r="2484" spans="3:7" customFormat="1">
      <c r="C2484" s="152"/>
      <c r="E2484" s="292"/>
      <c r="G2484" s="26"/>
    </row>
    <row r="2485" spans="3:7" customFormat="1">
      <c r="C2485" s="152"/>
      <c r="E2485" s="292"/>
      <c r="G2485" s="26"/>
    </row>
    <row r="2486" spans="3:7" customFormat="1">
      <c r="C2486" s="152"/>
      <c r="E2486" s="292"/>
      <c r="G2486" s="26"/>
    </row>
    <row r="2487" spans="3:7" customFormat="1">
      <c r="C2487" s="152"/>
      <c r="E2487" s="292"/>
      <c r="G2487" s="26"/>
    </row>
    <row r="2488" spans="3:7" customFormat="1">
      <c r="C2488" s="152"/>
      <c r="E2488" s="292"/>
      <c r="G2488" s="26"/>
    </row>
    <row r="2489" spans="3:7" customFormat="1">
      <c r="C2489" s="152"/>
      <c r="E2489" s="292"/>
      <c r="G2489" s="26"/>
    </row>
    <row r="2490" spans="3:7" customFormat="1">
      <c r="C2490" s="152"/>
      <c r="E2490" s="292"/>
      <c r="G2490" s="26"/>
    </row>
    <row r="2491" spans="3:7" customFormat="1">
      <c r="C2491" s="152"/>
      <c r="E2491" s="292"/>
      <c r="G2491" s="26"/>
    </row>
    <row r="2492" spans="3:7" customFormat="1">
      <c r="C2492" s="152"/>
      <c r="E2492" s="292"/>
      <c r="G2492" s="26"/>
    </row>
    <row r="2493" spans="3:7" customFormat="1">
      <c r="C2493" s="152"/>
      <c r="E2493" s="292"/>
      <c r="G2493" s="26"/>
    </row>
    <row r="2494" spans="3:7" customFormat="1">
      <c r="C2494" s="152"/>
      <c r="E2494" s="292"/>
      <c r="G2494" s="26"/>
    </row>
    <row r="2495" spans="3:7" customFormat="1">
      <c r="C2495" s="152"/>
      <c r="E2495" s="292"/>
      <c r="G2495" s="26"/>
    </row>
    <row r="2496" spans="3:7" customFormat="1">
      <c r="C2496" s="152"/>
      <c r="E2496" s="292"/>
      <c r="G2496" s="26"/>
    </row>
    <row r="2497" spans="3:7" customFormat="1">
      <c r="C2497" s="152"/>
      <c r="E2497" s="292"/>
      <c r="G2497" s="26"/>
    </row>
    <row r="2498" spans="3:7" customFormat="1">
      <c r="C2498" s="152"/>
      <c r="E2498" s="292"/>
      <c r="G2498" s="26"/>
    </row>
    <row r="2499" spans="3:7" customFormat="1">
      <c r="C2499" s="152"/>
      <c r="E2499" s="292"/>
      <c r="G2499" s="26"/>
    </row>
    <row r="2500" spans="3:7" customFormat="1">
      <c r="C2500" s="152"/>
      <c r="E2500" s="292"/>
      <c r="G2500" s="26"/>
    </row>
    <row r="2501" spans="3:7" customFormat="1">
      <c r="C2501" s="152"/>
      <c r="E2501" s="292"/>
      <c r="G2501" s="26"/>
    </row>
    <row r="2502" spans="3:7" customFormat="1">
      <c r="C2502" s="152"/>
      <c r="E2502" s="292"/>
      <c r="G2502" s="26"/>
    </row>
    <row r="2503" spans="3:7" customFormat="1">
      <c r="C2503" s="152"/>
      <c r="E2503" s="292"/>
      <c r="G2503" s="26"/>
    </row>
    <row r="2504" spans="3:7" customFormat="1">
      <c r="C2504" s="152"/>
      <c r="E2504" s="292"/>
      <c r="G2504" s="26"/>
    </row>
    <row r="2505" spans="3:7" customFormat="1">
      <c r="C2505" s="152"/>
      <c r="E2505" s="292"/>
      <c r="G2505" s="26"/>
    </row>
    <row r="2506" spans="3:7" customFormat="1">
      <c r="C2506" s="152"/>
      <c r="E2506" s="292"/>
      <c r="G2506" s="26"/>
    </row>
    <row r="2507" spans="3:7" customFormat="1">
      <c r="C2507" s="152"/>
      <c r="E2507" s="292"/>
      <c r="G2507" s="26"/>
    </row>
    <row r="2508" spans="3:7" customFormat="1">
      <c r="C2508" s="152"/>
      <c r="E2508" s="292"/>
      <c r="G2508" s="26"/>
    </row>
    <row r="2509" spans="3:7" customFormat="1">
      <c r="C2509" s="152"/>
      <c r="E2509" s="292"/>
      <c r="G2509" s="26"/>
    </row>
    <row r="2510" spans="3:7" customFormat="1">
      <c r="C2510" s="152"/>
      <c r="E2510" s="292"/>
      <c r="G2510" s="26"/>
    </row>
    <row r="2511" spans="3:7" customFormat="1">
      <c r="C2511" s="152"/>
      <c r="E2511" s="292"/>
      <c r="G2511" s="26"/>
    </row>
    <row r="2512" spans="3:7" customFormat="1">
      <c r="C2512" s="152"/>
      <c r="E2512" s="292"/>
      <c r="G2512" s="26"/>
    </row>
    <row r="2513" spans="3:7" customFormat="1">
      <c r="C2513" s="152"/>
      <c r="E2513" s="292"/>
      <c r="G2513" s="26"/>
    </row>
    <row r="2514" spans="3:7" customFormat="1">
      <c r="C2514" s="152"/>
      <c r="E2514" s="292"/>
      <c r="G2514" s="26"/>
    </row>
    <row r="2515" spans="3:7" customFormat="1">
      <c r="C2515" s="152"/>
      <c r="E2515" s="292"/>
      <c r="G2515" s="26"/>
    </row>
    <row r="2516" spans="3:7" customFormat="1">
      <c r="C2516" s="152"/>
      <c r="E2516" s="292"/>
      <c r="G2516" s="26"/>
    </row>
    <row r="2517" spans="3:7" customFormat="1">
      <c r="C2517" s="152"/>
      <c r="E2517" s="292"/>
      <c r="G2517" s="26"/>
    </row>
    <row r="2518" spans="3:7" customFormat="1">
      <c r="C2518" s="152"/>
      <c r="E2518" s="292"/>
      <c r="G2518" s="26"/>
    </row>
    <row r="2519" spans="3:7" customFormat="1">
      <c r="C2519" s="152"/>
      <c r="E2519" s="292"/>
      <c r="G2519" s="26"/>
    </row>
    <row r="2520" spans="3:7" customFormat="1">
      <c r="C2520" s="152"/>
      <c r="E2520" s="292"/>
      <c r="G2520" s="26"/>
    </row>
    <row r="2521" spans="3:7" customFormat="1">
      <c r="C2521" s="152"/>
      <c r="E2521" s="292"/>
      <c r="G2521" s="26"/>
    </row>
    <row r="2522" spans="3:7" customFormat="1">
      <c r="C2522" s="152"/>
      <c r="E2522" s="292"/>
      <c r="G2522" s="26"/>
    </row>
    <row r="2523" spans="3:7" customFormat="1">
      <c r="C2523" s="152"/>
      <c r="E2523" s="292"/>
      <c r="G2523" s="26"/>
    </row>
    <row r="2524" spans="3:7" customFormat="1">
      <c r="C2524" s="152"/>
      <c r="E2524" s="292"/>
      <c r="G2524" s="26"/>
    </row>
    <row r="2525" spans="3:7" customFormat="1">
      <c r="C2525" s="152"/>
      <c r="E2525" s="292"/>
      <c r="G2525" s="26"/>
    </row>
    <row r="2526" spans="3:7" customFormat="1">
      <c r="C2526" s="152"/>
      <c r="E2526" s="292"/>
      <c r="G2526" s="26"/>
    </row>
    <row r="2527" spans="3:7" customFormat="1">
      <c r="C2527" s="152"/>
      <c r="E2527" s="292"/>
      <c r="G2527" s="26"/>
    </row>
    <row r="2528" spans="3:7" customFormat="1">
      <c r="C2528" s="152"/>
      <c r="E2528" s="292"/>
      <c r="G2528" s="26"/>
    </row>
    <row r="2529" spans="3:7" customFormat="1">
      <c r="C2529" s="152"/>
      <c r="E2529" s="292"/>
      <c r="G2529" s="26"/>
    </row>
    <row r="2530" spans="3:7" customFormat="1">
      <c r="C2530" s="152"/>
      <c r="E2530" s="292"/>
      <c r="G2530" s="26"/>
    </row>
    <row r="2531" spans="3:7" customFormat="1">
      <c r="C2531" s="152"/>
      <c r="E2531" s="292"/>
      <c r="G2531" s="26"/>
    </row>
    <row r="2532" spans="3:7" customFormat="1">
      <c r="C2532" s="152"/>
      <c r="E2532" s="292"/>
      <c r="G2532" s="26"/>
    </row>
    <row r="2533" spans="3:7" customFormat="1">
      <c r="C2533" s="152"/>
      <c r="E2533" s="292"/>
      <c r="G2533" s="26"/>
    </row>
    <row r="2534" spans="3:7" customFormat="1">
      <c r="C2534" s="152"/>
      <c r="E2534" s="292"/>
      <c r="G2534" s="26"/>
    </row>
    <row r="2535" spans="3:7" customFormat="1">
      <c r="C2535" s="152"/>
      <c r="E2535" s="292"/>
      <c r="G2535" s="26"/>
    </row>
    <row r="2536" spans="3:7" customFormat="1">
      <c r="C2536" s="152"/>
      <c r="E2536" s="292"/>
      <c r="G2536" s="26"/>
    </row>
    <row r="2537" spans="3:7" customFormat="1">
      <c r="C2537" s="152"/>
      <c r="E2537" s="292"/>
      <c r="G2537" s="26"/>
    </row>
    <row r="2538" spans="3:7" customFormat="1">
      <c r="C2538" s="152"/>
      <c r="E2538" s="292"/>
      <c r="G2538" s="26"/>
    </row>
    <row r="2539" spans="3:7" customFormat="1">
      <c r="C2539" s="152"/>
      <c r="E2539" s="292"/>
      <c r="G2539" s="26"/>
    </row>
    <row r="2540" spans="3:7" customFormat="1">
      <c r="C2540" s="152"/>
      <c r="E2540" s="292"/>
      <c r="G2540" s="26"/>
    </row>
    <row r="2541" spans="3:7" customFormat="1">
      <c r="C2541" s="152"/>
      <c r="E2541" s="292"/>
      <c r="G2541" s="26"/>
    </row>
    <row r="2542" spans="3:7" customFormat="1">
      <c r="C2542" s="152"/>
      <c r="E2542" s="292"/>
      <c r="G2542" s="26"/>
    </row>
    <row r="2543" spans="3:7" customFormat="1">
      <c r="C2543" s="152"/>
      <c r="E2543" s="292"/>
      <c r="G2543" s="26"/>
    </row>
    <row r="2544" spans="3:7" customFormat="1">
      <c r="C2544" s="152"/>
      <c r="E2544" s="292"/>
      <c r="G2544" s="26"/>
    </row>
    <row r="2545" spans="3:7" customFormat="1">
      <c r="C2545" s="152"/>
      <c r="E2545" s="292"/>
      <c r="G2545" s="26"/>
    </row>
    <row r="2546" spans="3:7" customFormat="1">
      <c r="C2546" s="152"/>
      <c r="E2546" s="292"/>
      <c r="G2546" s="26"/>
    </row>
    <row r="2547" spans="3:7" customFormat="1">
      <c r="C2547" s="152"/>
      <c r="E2547" s="292"/>
      <c r="G2547" s="26"/>
    </row>
    <row r="2548" spans="3:7" customFormat="1">
      <c r="C2548" s="152"/>
      <c r="E2548" s="292"/>
      <c r="G2548" s="26"/>
    </row>
    <row r="2549" spans="3:7" customFormat="1">
      <c r="C2549" s="152"/>
      <c r="E2549" s="292"/>
      <c r="G2549" s="26"/>
    </row>
    <row r="2550" spans="3:7" customFormat="1">
      <c r="C2550" s="152"/>
      <c r="E2550" s="292"/>
      <c r="G2550" s="26"/>
    </row>
    <row r="2551" spans="3:7" customFormat="1">
      <c r="C2551" s="152"/>
      <c r="E2551" s="292"/>
      <c r="G2551" s="26"/>
    </row>
    <row r="2552" spans="3:7" customFormat="1">
      <c r="C2552" s="152"/>
      <c r="E2552" s="292"/>
      <c r="G2552" s="26"/>
    </row>
    <row r="2553" spans="3:7" customFormat="1">
      <c r="C2553" s="152"/>
      <c r="E2553" s="292"/>
      <c r="G2553" s="26"/>
    </row>
    <row r="2554" spans="3:7" customFormat="1">
      <c r="C2554" s="152"/>
      <c r="E2554" s="292"/>
      <c r="G2554" s="26"/>
    </row>
    <row r="2555" spans="3:7" customFormat="1">
      <c r="C2555" s="152"/>
      <c r="E2555" s="292"/>
      <c r="G2555" s="26"/>
    </row>
    <row r="2556" spans="3:7" customFormat="1">
      <c r="C2556" s="152"/>
      <c r="E2556" s="292"/>
      <c r="G2556" s="26"/>
    </row>
    <row r="2557" spans="3:7" customFormat="1">
      <c r="C2557" s="152"/>
      <c r="E2557" s="292"/>
      <c r="G2557" s="26"/>
    </row>
    <row r="2558" spans="3:7" customFormat="1">
      <c r="C2558" s="152"/>
      <c r="E2558" s="292"/>
      <c r="G2558" s="26"/>
    </row>
    <row r="2559" spans="3:7" customFormat="1">
      <c r="C2559" s="152"/>
      <c r="E2559" s="292"/>
      <c r="G2559" s="26"/>
    </row>
    <row r="2560" spans="3:7" customFormat="1">
      <c r="C2560" s="152"/>
      <c r="E2560" s="292"/>
      <c r="G2560" s="26"/>
    </row>
    <row r="2561" spans="3:7" customFormat="1">
      <c r="C2561" s="152"/>
      <c r="E2561" s="292"/>
      <c r="G2561" s="26"/>
    </row>
    <row r="2562" spans="3:7" customFormat="1">
      <c r="C2562" s="152"/>
      <c r="E2562" s="292"/>
      <c r="G2562" s="26"/>
    </row>
    <row r="2563" spans="3:7" customFormat="1">
      <c r="C2563" s="152"/>
      <c r="E2563" s="292"/>
      <c r="G2563" s="26"/>
    </row>
    <row r="2564" spans="3:7" customFormat="1">
      <c r="C2564" s="152"/>
      <c r="E2564" s="292"/>
      <c r="G2564" s="26"/>
    </row>
    <row r="2565" spans="3:7" customFormat="1">
      <c r="C2565" s="152"/>
      <c r="E2565" s="292"/>
      <c r="G2565" s="26"/>
    </row>
    <row r="2566" spans="3:7" customFormat="1">
      <c r="C2566" s="152"/>
      <c r="E2566" s="292"/>
      <c r="G2566" s="26"/>
    </row>
    <row r="2567" spans="3:7" customFormat="1">
      <c r="C2567" s="152"/>
      <c r="E2567" s="292"/>
      <c r="G2567" s="26"/>
    </row>
    <row r="2568" spans="3:7" customFormat="1">
      <c r="C2568" s="152"/>
      <c r="E2568" s="292"/>
      <c r="G2568" s="26"/>
    </row>
    <row r="2569" spans="3:7" customFormat="1">
      <c r="C2569" s="152"/>
      <c r="E2569" s="292"/>
      <c r="G2569" s="26"/>
    </row>
    <row r="2570" spans="3:7" customFormat="1">
      <c r="C2570" s="152"/>
      <c r="E2570" s="292"/>
      <c r="G2570" s="26"/>
    </row>
    <row r="2571" spans="3:7" customFormat="1">
      <c r="C2571" s="152"/>
      <c r="E2571" s="292"/>
      <c r="G2571" s="26"/>
    </row>
    <row r="2572" spans="3:7" customFormat="1">
      <c r="C2572" s="152"/>
      <c r="E2572" s="292"/>
      <c r="G2572" s="26"/>
    </row>
    <row r="2573" spans="3:7" customFormat="1">
      <c r="C2573" s="152"/>
      <c r="E2573" s="292"/>
      <c r="G2573" s="26"/>
    </row>
    <row r="2574" spans="3:7" customFormat="1">
      <c r="C2574" s="152"/>
      <c r="E2574" s="292"/>
      <c r="G2574" s="26"/>
    </row>
    <row r="2575" spans="3:7" customFormat="1">
      <c r="C2575" s="152"/>
      <c r="E2575" s="292"/>
      <c r="G2575" s="26"/>
    </row>
    <row r="2576" spans="3:7" customFormat="1">
      <c r="C2576" s="152"/>
      <c r="E2576" s="292"/>
      <c r="G2576" s="26"/>
    </row>
    <row r="2577" spans="3:7" customFormat="1">
      <c r="C2577" s="152"/>
      <c r="E2577" s="292"/>
      <c r="G2577" s="26"/>
    </row>
    <row r="2578" spans="3:7" customFormat="1">
      <c r="C2578" s="152"/>
      <c r="E2578" s="292"/>
      <c r="G2578" s="26"/>
    </row>
    <row r="2579" spans="3:7" customFormat="1">
      <c r="C2579" s="152"/>
      <c r="E2579" s="292"/>
      <c r="G2579" s="26"/>
    </row>
    <row r="2580" spans="3:7" customFormat="1">
      <c r="C2580" s="152"/>
      <c r="E2580" s="292"/>
      <c r="G2580" s="26"/>
    </row>
    <row r="2581" spans="3:7" customFormat="1">
      <c r="C2581" s="152"/>
      <c r="E2581" s="292"/>
      <c r="G2581" s="26"/>
    </row>
    <row r="2582" spans="3:7" customFormat="1">
      <c r="C2582" s="152"/>
      <c r="E2582" s="292"/>
      <c r="G2582" s="26"/>
    </row>
    <row r="2583" spans="3:7" customFormat="1">
      <c r="C2583" s="152"/>
      <c r="E2583" s="292"/>
      <c r="G2583" s="26"/>
    </row>
    <row r="2584" spans="3:7" customFormat="1">
      <c r="C2584" s="152"/>
      <c r="E2584" s="292"/>
      <c r="G2584" s="26"/>
    </row>
    <row r="2585" spans="3:7" customFormat="1">
      <c r="C2585" s="152"/>
      <c r="E2585" s="292"/>
      <c r="G2585" s="26"/>
    </row>
    <row r="2586" spans="3:7" customFormat="1">
      <c r="C2586" s="152"/>
      <c r="E2586" s="292"/>
      <c r="G2586" s="26"/>
    </row>
    <row r="2587" spans="3:7" customFormat="1">
      <c r="C2587" s="152"/>
      <c r="E2587" s="292"/>
      <c r="G2587" s="26"/>
    </row>
    <row r="2588" spans="3:7" customFormat="1">
      <c r="C2588" s="152"/>
      <c r="E2588" s="292"/>
      <c r="G2588" s="26"/>
    </row>
    <row r="2589" spans="3:7" customFormat="1">
      <c r="C2589" s="152"/>
      <c r="E2589" s="292"/>
      <c r="G2589" s="26"/>
    </row>
    <row r="2590" spans="3:7" customFormat="1">
      <c r="C2590" s="152"/>
      <c r="E2590" s="292"/>
      <c r="G2590" s="26"/>
    </row>
    <row r="2591" spans="3:7" customFormat="1">
      <c r="C2591" s="152"/>
      <c r="E2591" s="292"/>
      <c r="G2591" s="26"/>
    </row>
    <row r="2592" spans="3:7" customFormat="1">
      <c r="C2592" s="152"/>
      <c r="E2592" s="292"/>
      <c r="G2592" s="26"/>
    </row>
    <row r="2593" spans="3:7" customFormat="1">
      <c r="C2593" s="152"/>
      <c r="E2593" s="292"/>
      <c r="G2593" s="26"/>
    </row>
    <row r="2594" spans="3:7" customFormat="1">
      <c r="C2594" s="152"/>
      <c r="E2594" s="292"/>
      <c r="G2594" s="26"/>
    </row>
    <row r="2595" spans="3:7" customFormat="1">
      <c r="C2595" s="152"/>
      <c r="E2595" s="292"/>
      <c r="G2595" s="26"/>
    </row>
    <row r="2596" spans="3:7" customFormat="1">
      <c r="C2596" s="152"/>
      <c r="E2596" s="292"/>
      <c r="G2596" s="26"/>
    </row>
    <row r="2597" spans="3:7" customFormat="1">
      <c r="C2597" s="152"/>
      <c r="E2597" s="292"/>
      <c r="G2597" s="26"/>
    </row>
    <row r="2598" spans="3:7" customFormat="1">
      <c r="C2598" s="152"/>
      <c r="E2598" s="292"/>
      <c r="G2598" s="26"/>
    </row>
    <row r="2599" spans="3:7" customFormat="1">
      <c r="C2599" s="152"/>
      <c r="E2599" s="292"/>
      <c r="G2599" s="26"/>
    </row>
    <row r="2600" spans="3:7" customFormat="1">
      <c r="C2600" s="152"/>
      <c r="E2600" s="292"/>
      <c r="G2600" s="26"/>
    </row>
    <row r="2601" spans="3:7" customFormat="1">
      <c r="C2601" s="152"/>
      <c r="E2601" s="292"/>
      <c r="G2601" s="26"/>
    </row>
    <row r="2602" spans="3:7" customFormat="1">
      <c r="C2602" s="152"/>
      <c r="E2602" s="292"/>
      <c r="G2602" s="26"/>
    </row>
    <row r="2603" spans="3:7" customFormat="1">
      <c r="C2603" s="152"/>
      <c r="E2603" s="292"/>
      <c r="G2603" s="26"/>
    </row>
    <row r="2604" spans="3:7" customFormat="1">
      <c r="C2604" s="152"/>
      <c r="E2604" s="292"/>
      <c r="G2604" s="26"/>
    </row>
    <row r="2605" spans="3:7" customFormat="1">
      <c r="C2605" s="152"/>
      <c r="E2605" s="292"/>
      <c r="G2605" s="26"/>
    </row>
    <row r="2606" spans="3:7" customFormat="1">
      <c r="C2606" s="152"/>
      <c r="E2606" s="292"/>
      <c r="G2606" s="26"/>
    </row>
    <row r="2607" spans="3:7" customFormat="1">
      <c r="C2607" s="152"/>
      <c r="E2607" s="292"/>
      <c r="G2607" s="26"/>
    </row>
    <row r="2608" spans="3:7" customFormat="1">
      <c r="C2608" s="152"/>
      <c r="E2608" s="292"/>
      <c r="G2608" s="26"/>
    </row>
    <row r="2609" spans="3:7" customFormat="1">
      <c r="C2609" s="152"/>
      <c r="E2609" s="292"/>
      <c r="G2609" s="26"/>
    </row>
    <row r="2610" spans="3:7" customFormat="1">
      <c r="C2610" s="152"/>
      <c r="E2610" s="292"/>
      <c r="G2610" s="26"/>
    </row>
    <row r="2611" spans="3:7" customFormat="1">
      <c r="C2611" s="152"/>
      <c r="E2611" s="292"/>
      <c r="G2611" s="26"/>
    </row>
    <row r="2612" spans="3:7" customFormat="1">
      <c r="C2612" s="152"/>
      <c r="E2612" s="292"/>
      <c r="G2612" s="26"/>
    </row>
    <row r="2613" spans="3:7" customFormat="1">
      <c r="C2613" s="152"/>
      <c r="E2613" s="292"/>
      <c r="G2613" s="26"/>
    </row>
    <row r="2614" spans="3:7" customFormat="1">
      <c r="C2614" s="152"/>
      <c r="E2614" s="292"/>
      <c r="G2614" s="26"/>
    </row>
    <row r="2615" spans="3:7" customFormat="1">
      <c r="C2615" s="152"/>
      <c r="E2615" s="292"/>
      <c r="G2615" s="26"/>
    </row>
    <row r="2616" spans="3:7" customFormat="1">
      <c r="C2616" s="152"/>
      <c r="E2616" s="292"/>
      <c r="G2616" s="26"/>
    </row>
    <row r="2617" spans="3:7" customFormat="1">
      <c r="C2617" s="152"/>
      <c r="E2617" s="292"/>
      <c r="G2617" s="26"/>
    </row>
    <row r="2618" spans="3:7" customFormat="1">
      <c r="C2618" s="152"/>
      <c r="E2618" s="292"/>
      <c r="G2618" s="26"/>
    </row>
    <row r="2619" spans="3:7" customFormat="1">
      <c r="C2619" s="152"/>
      <c r="E2619" s="292"/>
      <c r="G2619" s="26"/>
    </row>
    <row r="2620" spans="3:7" customFormat="1">
      <c r="C2620" s="152"/>
      <c r="E2620" s="292"/>
      <c r="G2620" s="26"/>
    </row>
    <row r="2621" spans="3:7" customFormat="1">
      <c r="C2621" s="152"/>
      <c r="E2621" s="292"/>
      <c r="G2621" s="26"/>
    </row>
    <row r="2622" spans="3:7" customFormat="1">
      <c r="C2622" s="152"/>
      <c r="E2622" s="292"/>
      <c r="G2622" s="26"/>
    </row>
    <row r="2623" spans="3:7" customFormat="1">
      <c r="C2623" s="152"/>
      <c r="E2623" s="292"/>
      <c r="G2623" s="26"/>
    </row>
    <row r="2624" spans="3:7" customFormat="1">
      <c r="C2624" s="152"/>
      <c r="E2624" s="292"/>
      <c r="G2624" s="26"/>
    </row>
    <row r="2625" spans="3:7" customFormat="1">
      <c r="C2625" s="152"/>
      <c r="E2625" s="292"/>
      <c r="G2625" s="26"/>
    </row>
    <row r="2626" spans="3:7" customFormat="1">
      <c r="C2626" s="152"/>
      <c r="E2626" s="292"/>
      <c r="G2626" s="26"/>
    </row>
    <row r="2627" spans="3:7" customFormat="1">
      <c r="C2627" s="152"/>
      <c r="E2627" s="292"/>
      <c r="G2627" s="26"/>
    </row>
    <row r="2628" spans="3:7" customFormat="1">
      <c r="C2628" s="152"/>
      <c r="E2628" s="292"/>
      <c r="G2628" s="26"/>
    </row>
    <row r="2629" spans="3:7" customFormat="1">
      <c r="C2629" s="152"/>
      <c r="E2629" s="292"/>
      <c r="G2629" s="26"/>
    </row>
    <row r="2630" spans="3:7" customFormat="1">
      <c r="C2630" s="152"/>
      <c r="E2630" s="292"/>
      <c r="G2630" s="26"/>
    </row>
    <row r="2631" spans="3:7" customFormat="1">
      <c r="C2631" s="152"/>
      <c r="E2631" s="292"/>
      <c r="G2631" s="26"/>
    </row>
    <row r="2632" spans="3:7" customFormat="1">
      <c r="C2632" s="152"/>
      <c r="E2632" s="292"/>
      <c r="G2632" s="26"/>
    </row>
    <row r="2633" spans="3:7" customFormat="1">
      <c r="C2633" s="152"/>
      <c r="E2633" s="292"/>
      <c r="G2633" s="26"/>
    </row>
    <row r="2634" spans="3:7" customFormat="1">
      <c r="C2634" s="152"/>
      <c r="E2634" s="292"/>
      <c r="G2634" s="26"/>
    </row>
    <row r="2635" spans="3:7" customFormat="1">
      <c r="C2635" s="152"/>
      <c r="E2635" s="292"/>
      <c r="G2635" s="26"/>
    </row>
    <row r="2636" spans="3:7" customFormat="1">
      <c r="C2636" s="152"/>
      <c r="E2636" s="292"/>
      <c r="G2636" s="26"/>
    </row>
    <row r="2637" spans="3:7" customFormat="1">
      <c r="C2637" s="152"/>
      <c r="E2637" s="292"/>
      <c r="G2637" s="26"/>
    </row>
    <row r="2638" spans="3:7" customFormat="1">
      <c r="C2638" s="152"/>
      <c r="E2638" s="292"/>
      <c r="G2638" s="26"/>
    </row>
    <row r="2639" spans="3:7" customFormat="1">
      <c r="C2639" s="152"/>
      <c r="E2639" s="292"/>
      <c r="G2639" s="26"/>
    </row>
    <row r="2640" spans="3:7" customFormat="1">
      <c r="C2640" s="152"/>
      <c r="E2640" s="292"/>
      <c r="G2640" s="26"/>
    </row>
    <row r="2641" spans="3:7" customFormat="1">
      <c r="C2641" s="152"/>
      <c r="E2641" s="292"/>
      <c r="G2641" s="26"/>
    </row>
    <row r="2642" spans="3:7" customFormat="1">
      <c r="C2642" s="152"/>
      <c r="E2642" s="292"/>
      <c r="G2642" s="26"/>
    </row>
    <row r="2643" spans="3:7" customFormat="1">
      <c r="C2643" s="152"/>
      <c r="E2643" s="292"/>
      <c r="G2643" s="26"/>
    </row>
    <row r="2644" spans="3:7" customFormat="1">
      <c r="C2644" s="152"/>
      <c r="E2644" s="292"/>
      <c r="G2644" s="26"/>
    </row>
    <row r="2645" spans="3:7" customFormat="1">
      <c r="C2645" s="152"/>
      <c r="E2645" s="292"/>
      <c r="G2645" s="26"/>
    </row>
    <row r="2646" spans="3:7" customFormat="1">
      <c r="C2646" s="152"/>
      <c r="E2646" s="292"/>
      <c r="G2646" s="26"/>
    </row>
    <row r="2647" spans="3:7" customFormat="1">
      <c r="C2647" s="152"/>
      <c r="E2647" s="292"/>
      <c r="G2647" s="26"/>
    </row>
    <row r="2648" spans="3:7" customFormat="1">
      <c r="C2648" s="152"/>
      <c r="E2648" s="292"/>
      <c r="G2648" s="26"/>
    </row>
    <row r="2649" spans="3:7" customFormat="1">
      <c r="C2649" s="152"/>
      <c r="E2649" s="292"/>
      <c r="G2649" s="26"/>
    </row>
    <row r="2650" spans="3:7" customFormat="1">
      <c r="C2650" s="152"/>
      <c r="E2650" s="292"/>
      <c r="G2650" s="26"/>
    </row>
    <row r="2651" spans="3:7" customFormat="1">
      <c r="C2651" s="152"/>
      <c r="E2651" s="292"/>
      <c r="G2651" s="26"/>
    </row>
    <row r="2652" spans="3:7" customFormat="1">
      <c r="C2652" s="152"/>
      <c r="E2652" s="292"/>
      <c r="G2652" s="26"/>
    </row>
    <row r="2653" spans="3:7" customFormat="1">
      <c r="C2653" s="152"/>
      <c r="E2653" s="292"/>
      <c r="G2653" s="26"/>
    </row>
    <row r="2654" spans="3:7" customFormat="1">
      <c r="C2654" s="152"/>
      <c r="E2654" s="292"/>
      <c r="G2654" s="26"/>
    </row>
    <row r="2655" spans="3:7" customFormat="1">
      <c r="C2655" s="152"/>
      <c r="E2655" s="292"/>
      <c r="G2655" s="26"/>
    </row>
    <row r="2656" spans="3:7" customFormat="1">
      <c r="C2656" s="152"/>
      <c r="E2656" s="292"/>
      <c r="G2656" s="26"/>
    </row>
    <row r="2657" spans="3:7" customFormat="1">
      <c r="C2657" s="152"/>
      <c r="E2657" s="292"/>
      <c r="G2657" s="26"/>
    </row>
    <row r="2658" spans="3:7" customFormat="1">
      <c r="C2658" s="152"/>
      <c r="E2658" s="292"/>
      <c r="G2658" s="26"/>
    </row>
    <row r="2659" spans="3:7" customFormat="1">
      <c r="C2659" s="152"/>
      <c r="E2659" s="292"/>
      <c r="G2659" s="26"/>
    </row>
    <row r="2660" spans="3:7" customFormat="1">
      <c r="C2660" s="152"/>
      <c r="E2660" s="292"/>
      <c r="G2660" s="26"/>
    </row>
    <row r="2661" spans="3:7" customFormat="1">
      <c r="C2661" s="152"/>
      <c r="E2661" s="292"/>
      <c r="G2661" s="26"/>
    </row>
    <row r="2662" spans="3:7" customFormat="1">
      <c r="C2662" s="152"/>
      <c r="E2662" s="292"/>
      <c r="G2662" s="26"/>
    </row>
    <row r="2663" spans="3:7" customFormat="1">
      <c r="C2663" s="152"/>
      <c r="E2663" s="292"/>
      <c r="G2663" s="26"/>
    </row>
    <row r="2664" spans="3:7" customFormat="1">
      <c r="C2664" s="152"/>
      <c r="E2664" s="292"/>
      <c r="G2664" s="26"/>
    </row>
    <row r="2665" spans="3:7" customFormat="1">
      <c r="C2665" s="152"/>
      <c r="E2665" s="292"/>
      <c r="G2665" s="26"/>
    </row>
    <row r="2666" spans="3:7" customFormat="1">
      <c r="C2666" s="152"/>
      <c r="E2666" s="292"/>
      <c r="G2666" s="26"/>
    </row>
    <row r="2667" spans="3:7" customFormat="1">
      <c r="C2667" s="152"/>
      <c r="E2667" s="292"/>
      <c r="G2667" s="26"/>
    </row>
    <row r="2668" spans="3:7" customFormat="1">
      <c r="C2668" s="152"/>
      <c r="E2668" s="292"/>
      <c r="G2668" s="26"/>
    </row>
    <row r="2669" spans="3:7" customFormat="1">
      <c r="C2669" s="152"/>
      <c r="E2669" s="292"/>
      <c r="G2669" s="26"/>
    </row>
    <row r="2670" spans="3:7" customFormat="1">
      <c r="C2670" s="152"/>
      <c r="E2670" s="292"/>
      <c r="G2670" s="26"/>
    </row>
    <row r="2671" spans="3:7" customFormat="1">
      <c r="C2671" s="152"/>
      <c r="E2671" s="292"/>
      <c r="G2671" s="26"/>
    </row>
    <row r="2672" spans="3:7" customFormat="1">
      <c r="C2672" s="152"/>
      <c r="E2672" s="292"/>
      <c r="G2672" s="26"/>
    </row>
    <row r="2673" spans="3:7" customFormat="1">
      <c r="C2673" s="152"/>
      <c r="E2673" s="292"/>
      <c r="G2673" s="26"/>
    </row>
    <row r="2674" spans="3:7" customFormat="1">
      <c r="C2674" s="152"/>
      <c r="E2674" s="292"/>
      <c r="G2674" s="26"/>
    </row>
    <row r="2675" spans="3:7" customFormat="1">
      <c r="C2675" s="152"/>
      <c r="E2675" s="292"/>
      <c r="G2675" s="26"/>
    </row>
    <row r="2676" spans="3:7" customFormat="1">
      <c r="C2676" s="152"/>
      <c r="E2676" s="292"/>
      <c r="G2676" s="26"/>
    </row>
    <row r="2677" spans="3:7" customFormat="1">
      <c r="C2677" s="152"/>
      <c r="E2677" s="292"/>
      <c r="G2677" s="26"/>
    </row>
    <row r="2678" spans="3:7" customFormat="1">
      <c r="C2678" s="152"/>
      <c r="E2678" s="292"/>
      <c r="G2678" s="26"/>
    </row>
    <row r="2679" spans="3:7" customFormat="1">
      <c r="C2679" s="152"/>
      <c r="E2679" s="292"/>
      <c r="G2679" s="26"/>
    </row>
    <row r="2680" spans="3:7" customFormat="1">
      <c r="C2680" s="152"/>
      <c r="E2680" s="292"/>
      <c r="G2680" s="26"/>
    </row>
    <row r="2681" spans="3:7" customFormat="1">
      <c r="C2681" s="152"/>
      <c r="E2681" s="292"/>
      <c r="G2681" s="26"/>
    </row>
    <row r="2682" spans="3:7" customFormat="1">
      <c r="C2682" s="152"/>
      <c r="E2682" s="292"/>
      <c r="G2682" s="26"/>
    </row>
    <row r="2683" spans="3:7" customFormat="1">
      <c r="C2683" s="152"/>
      <c r="E2683" s="292"/>
      <c r="G2683" s="26"/>
    </row>
    <row r="2684" spans="3:7" customFormat="1">
      <c r="C2684" s="152"/>
      <c r="E2684" s="292"/>
      <c r="G2684" s="26"/>
    </row>
    <row r="2685" spans="3:7" customFormat="1">
      <c r="C2685" s="152"/>
      <c r="E2685" s="292"/>
      <c r="G2685" s="26"/>
    </row>
    <row r="2686" spans="3:7" customFormat="1">
      <c r="C2686" s="152"/>
      <c r="E2686" s="292"/>
      <c r="G2686" s="26"/>
    </row>
    <row r="2687" spans="3:7" customFormat="1">
      <c r="C2687" s="152"/>
      <c r="E2687" s="292"/>
      <c r="G2687" s="26"/>
    </row>
    <row r="2688" spans="3:7" customFormat="1">
      <c r="C2688" s="152"/>
      <c r="E2688" s="292"/>
      <c r="G2688" s="26"/>
    </row>
    <row r="2689" spans="3:7" customFormat="1">
      <c r="C2689" s="152"/>
      <c r="E2689" s="292"/>
      <c r="G2689" s="26"/>
    </row>
    <row r="2690" spans="3:7" customFormat="1">
      <c r="C2690" s="152"/>
      <c r="E2690" s="292"/>
      <c r="G2690" s="26"/>
    </row>
    <row r="2691" spans="3:7" customFormat="1">
      <c r="C2691" s="152"/>
      <c r="E2691" s="292"/>
      <c r="G2691" s="26"/>
    </row>
    <row r="2692" spans="3:7" customFormat="1">
      <c r="C2692" s="152"/>
      <c r="E2692" s="292"/>
      <c r="G2692" s="26"/>
    </row>
    <row r="2693" spans="3:7" customFormat="1">
      <c r="C2693" s="152"/>
      <c r="E2693" s="292"/>
      <c r="G2693" s="26"/>
    </row>
    <row r="2694" spans="3:7" customFormat="1">
      <c r="C2694" s="152"/>
      <c r="E2694" s="292"/>
      <c r="G2694" s="26"/>
    </row>
    <row r="2695" spans="3:7" customFormat="1">
      <c r="C2695" s="152"/>
      <c r="E2695" s="292"/>
      <c r="G2695" s="26"/>
    </row>
    <row r="2696" spans="3:7" customFormat="1">
      <c r="C2696" s="152"/>
      <c r="E2696" s="292"/>
      <c r="G2696" s="26"/>
    </row>
    <row r="2697" spans="3:7" customFormat="1">
      <c r="C2697" s="152"/>
      <c r="E2697" s="292"/>
      <c r="G2697" s="26"/>
    </row>
    <row r="2698" spans="3:7" customFormat="1">
      <c r="C2698" s="152"/>
      <c r="E2698" s="292"/>
      <c r="G2698" s="26"/>
    </row>
    <row r="2699" spans="3:7" customFormat="1">
      <c r="C2699" s="152"/>
      <c r="E2699" s="292"/>
      <c r="G2699" s="26"/>
    </row>
    <row r="2700" spans="3:7" customFormat="1">
      <c r="C2700" s="152"/>
      <c r="E2700" s="292"/>
      <c r="G2700" s="26"/>
    </row>
    <row r="2701" spans="3:7" customFormat="1">
      <c r="C2701" s="152"/>
      <c r="E2701" s="292"/>
      <c r="G2701" s="26"/>
    </row>
    <row r="2702" spans="3:7" customFormat="1">
      <c r="C2702" s="152"/>
      <c r="E2702" s="292"/>
      <c r="G2702" s="26"/>
    </row>
    <row r="2703" spans="3:7" customFormat="1">
      <c r="C2703" s="152"/>
      <c r="E2703" s="292"/>
      <c r="G2703" s="26"/>
    </row>
    <row r="2704" spans="3:7" customFormat="1">
      <c r="C2704" s="152"/>
      <c r="E2704" s="292"/>
      <c r="G2704" s="26"/>
    </row>
    <row r="2705" spans="3:7" customFormat="1">
      <c r="C2705" s="152"/>
      <c r="E2705" s="292"/>
      <c r="G2705" s="26"/>
    </row>
    <row r="2706" spans="3:7" customFormat="1">
      <c r="C2706" s="152"/>
      <c r="E2706" s="292"/>
      <c r="G2706" s="26"/>
    </row>
    <row r="2707" spans="3:7" customFormat="1">
      <c r="C2707" s="152"/>
      <c r="E2707" s="292"/>
      <c r="G2707" s="26"/>
    </row>
    <row r="2708" spans="3:7" customFormat="1">
      <c r="C2708" s="152"/>
      <c r="E2708" s="292"/>
      <c r="G2708" s="26"/>
    </row>
    <row r="2709" spans="3:7" customFormat="1">
      <c r="C2709" s="152"/>
      <c r="E2709" s="292"/>
      <c r="G2709" s="26"/>
    </row>
    <row r="2710" spans="3:7" customFormat="1">
      <c r="C2710" s="152"/>
      <c r="E2710" s="292"/>
      <c r="G2710" s="26"/>
    </row>
    <row r="2711" spans="3:7" customFormat="1">
      <c r="C2711" s="152"/>
      <c r="E2711" s="292"/>
      <c r="G2711" s="26"/>
    </row>
    <row r="2712" spans="3:7" customFormat="1">
      <c r="C2712" s="152"/>
      <c r="E2712" s="292"/>
      <c r="G2712" s="26"/>
    </row>
    <row r="2713" spans="3:7" customFormat="1">
      <c r="C2713" s="152"/>
      <c r="E2713" s="292"/>
      <c r="G2713" s="26"/>
    </row>
    <row r="2714" spans="3:7" customFormat="1">
      <c r="C2714" s="152"/>
      <c r="E2714" s="292"/>
      <c r="G2714" s="26"/>
    </row>
    <row r="2715" spans="3:7" customFormat="1">
      <c r="C2715" s="152"/>
      <c r="E2715" s="292"/>
      <c r="G2715" s="26"/>
    </row>
    <row r="2716" spans="3:7" customFormat="1">
      <c r="C2716" s="152"/>
      <c r="E2716" s="292"/>
      <c r="G2716" s="26"/>
    </row>
    <row r="2717" spans="3:7" customFormat="1">
      <c r="C2717" s="152"/>
      <c r="E2717" s="292"/>
      <c r="G2717" s="26"/>
    </row>
    <row r="2718" spans="3:7" customFormat="1">
      <c r="C2718" s="152"/>
      <c r="E2718" s="292"/>
      <c r="G2718" s="26"/>
    </row>
    <row r="2719" spans="3:7" customFormat="1">
      <c r="C2719" s="152"/>
      <c r="E2719" s="292"/>
      <c r="G2719" s="26"/>
    </row>
    <row r="2720" spans="3:7" customFormat="1">
      <c r="C2720" s="152"/>
      <c r="E2720" s="292"/>
      <c r="G2720" s="26"/>
    </row>
    <row r="2721" spans="3:7" customFormat="1">
      <c r="C2721" s="152"/>
      <c r="E2721" s="292"/>
      <c r="G2721" s="26"/>
    </row>
    <row r="2722" spans="3:7" customFormat="1">
      <c r="C2722" s="152"/>
      <c r="E2722" s="292"/>
      <c r="G2722" s="26"/>
    </row>
    <row r="2723" spans="3:7" customFormat="1">
      <c r="C2723" s="152"/>
      <c r="E2723" s="292"/>
      <c r="G2723" s="26"/>
    </row>
    <row r="2724" spans="3:7" customFormat="1">
      <c r="C2724" s="152"/>
      <c r="E2724" s="292"/>
      <c r="G2724" s="26"/>
    </row>
    <row r="2725" spans="3:7" customFormat="1">
      <c r="C2725" s="152"/>
      <c r="E2725" s="292"/>
      <c r="G2725" s="26"/>
    </row>
    <row r="2726" spans="3:7" customFormat="1">
      <c r="C2726" s="152"/>
      <c r="E2726" s="292"/>
      <c r="G2726" s="26"/>
    </row>
    <row r="2727" spans="3:7" customFormat="1">
      <c r="C2727" s="152"/>
      <c r="E2727" s="292"/>
      <c r="G2727" s="26"/>
    </row>
    <row r="2728" spans="3:7" customFormat="1">
      <c r="C2728" s="152"/>
      <c r="E2728" s="292"/>
      <c r="G2728" s="26"/>
    </row>
    <row r="2729" spans="3:7" customFormat="1">
      <c r="C2729" s="152"/>
      <c r="E2729" s="292"/>
      <c r="G2729" s="26"/>
    </row>
    <row r="2730" spans="3:7" customFormat="1">
      <c r="C2730" s="152"/>
      <c r="E2730" s="292"/>
      <c r="G2730" s="26"/>
    </row>
    <row r="2731" spans="3:7" customFormat="1">
      <c r="C2731" s="152"/>
      <c r="E2731" s="292"/>
      <c r="G2731" s="26"/>
    </row>
    <row r="2732" spans="3:7" customFormat="1">
      <c r="C2732" s="152"/>
      <c r="E2732" s="292"/>
      <c r="G2732" s="26"/>
    </row>
    <row r="2733" spans="3:7" customFormat="1">
      <c r="C2733" s="152"/>
      <c r="E2733" s="292"/>
      <c r="G2733" s="26"/>
    </row>
    <row r="2734" spans="3:7" customFormat="1">
      <c r="C2734" s="152"/>
      <c r="E2734" s="292"/>
      <c r="G2734" s="26"/>
    </row>
    <row r="2735" spans="3:7" customFormat="1">
      <c r="C2735" s="152"/>
      <c r="E2735" s="292"/>
      <c r="G2735" s="26"/>
    </row>
    <row r="2736" spans="3:7" customFormat="1">
      <c r="C2736" s="152"/>
      <c r="E2736" s="292"/>
      <c r="G2736" s="26"/>
    </row>
    <row r="2737" spans="3:7" customFormat="1">
      <c r="C2737" s="152"/>
      <c r="E2737" s="292"/>
      <c r="G2737" s="26"/>
    </row>
    <row r="2738" spans="3:7" customFormat="1">
      <c r="C2738" s="152"/>
      <c r="E2738" s="292"/>
      <c r="G2738" s="26"/>
    </row>
    <row r="2739" spans="3:7" customFormat="1">
      <c r="C2739" s="152"/>
      <c r="E2739" s="292"/>
      <c r="G2739" s="26"/>
    </row>
    <row r="2740" spans="3:7" customFormat="1">
      <c r="C2740" s="152"/>
      <c r="E2740" s="292"/>
      <c r="G2740" s="26"/>
    </row>
    <row r="2741" spans="3:7" customFormat="1">
      <c r="C2741" s="152"/>
      <c r="E2741" s="292"/>
      <c r="G2741" s="26"/>
    </row>
    <row r="2742" spans="3:7" customFormat="1">
      <c r="C2742" s="152"/>
      <c r="E2742" s="292"/>
      <c r="G2742" s="26"/>
    </row>
    <row r="2743" spans="3:7" customFormat="1">
      <c r="C2743" s="152"/>
      <c r="E2743" s="292"/>
      <c r="G2743" s="26"/>
    </row>
    <row r="2744" spans="3:7" customFormat="1">
      <c r="C2744" s="152"/>
      <c r="E2744" s="292"/>
      <c r="G2744" s="26"/>
    </row>
    <row r="2745" spans="3:7" customFormat="1">
      <c r="C2745" s="152"/>
      <c r="E2745" s="292"/>
      <c r="G2745" s="26"/>
    </row>
    <row r="2746" spans="3:7" customFormat="1">
      <c r="C2746" s="152"/>
      <c r="E2746" s="292"/>
      <c r="G2746" s="26"/>
    </row>
    <row r="2747" spans="3:7" customFormat="1">
      <c r="C2747" s="152"/>
      <c r="E2747" s="292"/>
      <c r="G2747" s="26"/>
    </row>
    <row r="2748" spans="3:7" customFormat="1">
      <c r="C2748" s="152"/>
      <c r="E2748" s="292"/>
      <c r="G2748" s="26"/>
    </row>
    <row r="2749" spans="3:7" customFormat="1">
      <c r="C2749" s="152"/>
      <c r="E2749" s="292"/>
      <c r="G2749" s="26"/>
    </row>
    <row r="2750" spans="3:7" customFormat="1">
      <c r="C2750" s="152"/>
      <c r="E2750" s="292"/>
      <c r="G2750" s="26"/>
    </row>
    <row r="2751" spans="3:7" customFormat="1">
      <c r="C2751" s="152"/>
      <c r="E2751" s="292"/>
      <c r="G2751" s="26"/>
    </row>
    <row r="2752" spans="3:7" customFormat="1">
      <c r="C2752" s="152"/>
      <c r="E2752" s="292"/>
      <c r="G2752" s="26"/>
    </row>
    <row r="2753" spans="3:7" customFormat="1">
      <c r="C2753" s="152"/>
      <c r="E2753" s="292"/>
      <c r="G2753" s="26"/>
    </row>
    <row r="2754" spans="3:7" customFormat="1">
      <c r="C2754" s="152"/>
      <c r="E2754" s="292"/>
      <c r="G2754" s="26"/>
    </row>
    <row r="2755" spans="3:7" customFormat="1">
      <c r="C2755" s="152"/>
      <c r="E2755" s="292"/>
      <c r="G2755" s="26"/>
    </row>
    <row r="2756" spans="3:7" customFormat="1">
      <c r="C2756" s="152"/>
      <c r="E2756" s="292"/>
      <c r="G2756" s="26"/>
    </row>
    <row r="2757" spans="3:7" customFormat="1">
      <c r="C2757" s="152"/>
      <c r="E2757" s="292"/>
      <c r="G2757" s="26"/>
    </row>
    <row r="2758" spans="3:7" customFormat="1">
      <c r="C2758" s="152"/>
      <c r="E2758" s="292"/>
      <c r="G2758" s="26"/>
    </row>
    <row r="2759" spans="3:7" customFormat="1">
      <c r="C2759" s="152"/>
      <c r="E2759" s="292"/>
      <c r="G2759" s="26"/>
    </row>
    <row r="2760" spans="3:7" customFormat="1">
      <c r="C2760" s="152"/>
      <c r="E2760" s="292"/>
      <c r="G2760" s="26"/>
    </row>
    <row r="2761" spans="3:7" customFormat="1">
      <c r="C2761" s="152"/>
      <c r="E2761" s="292"/>
      <c r="G2761" s="26"/>
    </row>
    <row r="2762" spans="3:7" customFormat="1">
      <c r="C2762" s="152"/>
      <c r="E2762" s="292"/>
      <c r="G2762" s="26"/>
    </row>
    <row r="2763" spans="3:7" customFormat="1">
      <c r="C2763" s="152"/>
      <c r="E2763" s="292"/>
      <c r="G2763" s="26"/>
    </row>
    <row r="2764" spans="3:7" customFormat="1">
      <c r="C2764" s="152"/>
      <c r="E2764" s="292"/>
      <c r="G2764" s="26"/>
    </row>
    <row r="2765" spans="3:7" customFormat="1">
      <c r="C2765" s="152"/>
      <c r="E2765" s="292"/>
      <c r="G2765" s="26"/>
    </row>
    <row r="2766" spans="3:7" customFormat="1">
      <c r="C2766" s="152"/>
      <c r="E2766" s="292"/>
      <c r="G2766" s="26"/>
    </row>
    <row r="2767" spans="3:7" customFormat="1">
      <c r="C2767" s="152"/>
      <c r="E2767" s="292"/>
      <c r="G2767" s="26"/>
    </row>
    <row r="2768" spans="3:7" customFormat="1">
      <c r="C2768" s="152"/>
      <c r="E2768" s="292"/>
      <c r="G2768" s="26"/>
    </row>
    <row r="2769" spans="3:7" customFormat="1">
      <c r="C2769" s="152"/>
      <c r="E2769" s="292"/>
      <c r="G2769" s="26"/>
    </row>
    <row r="2770" spans="3:7" customFormat="1">
      <c r="C2770" s="152"/>
      <c r="E2770" s="292"/>
      <c r="G2770" s="26"/>
    </row>
    <row r="2771" spans="3:7" customFormat="1">
      <c r="C2771" s="152"/>
      <c r="E2771" s="292"/>
      <c r="G2771" s="26"/>
    </row>
    <row r="2772" spans="3:7" customFormat="1">
      <c r="C2772" s="152"/>
      <c r="E2772" s="292"/>
      <c r="G2772" s="26"/>
    </row>
    <row r="2773" spans="3:7" customFormat="1">
      <c r="C2773" s="152"/>
      <c r="E2773" s="292"/>
      <c r="G2773" s="26"/>
    </row>
    <row r="2774" spans="3:7" customFormat="1">
      <c r="C2774" s="152"/>
      <c r="E2774" s="292"/>
      <c r="G2774" s="26"/>
    </row>
    <row r="2775" spans="3:7" customFormat="1">
      <c r="C2775" s="152"/>
      <c r="E2775" s="292"/>
      <c r="G2775" s="26"/>
    </row>
    <row r="2776" spans="3:7" customFormat="1">
      <c r="C2776" s="152"/>
      <c r="E2776" s="292"/>
      <c r="G2776" s="26"/>
    </row>
    <row r="2777" spans="3:7" customFormat="1">
      <c r="C2777" s="152"/>
      <c r="E2777" s="292"/>
      <c r="G2777" s="26"/>
    </row>
    <row r="2778" spans="3:7" customFormat="1">
      <c r="C2778" s="152"/>
      <c r="E2778" s="292"/>
      <c r="G2778" s="26"/>
    </row>
    <row r="2779" spans="3:7" customFormat="1">
      <c r="C2779" s="152"/>
      <c r="E2779" s="292"/>
      <c r="G2779" s="26"/>
    </row>
    <row r="2780" spans="3:7" customFormat="1">
      <c r="C2780" s="152"/>
      <c r="E2780" s="292"/>
      <c r="G2780" s="26"/>
    </row>
    <row r="2781" spans="3:7" customFormat="1">
      <c r="C2781" s="152"/>
      <c r="E2781" s="292"/>
      <c r="G2781" s="26"/>
    </row>
    <row r="2782" spans="3:7" customFormat="1">
      <c r="C2782" s="152"/>
      <c r="E2782" s="292"/>
      <c r="G2782" s="26"/>
    </row>
    <row r="2783" spans="3:7" customFormat="1">
      <c r="C2783" s="152"/>
      <c r="E2783" s="292"/>
      <c r="G2783" s="26"/>
    </row>
    <row r="2784" spans="3:7" customFormat="1">
      <c r="C2784" s="152"/>
      <c r="E2784" s="292"/>
      <c r="G2784" s="26"/>
    </row>
    <row r="2785" spans="3:7" customFormat="1">
      <c r="C2785" s="152"/>
      <c r="E2785" s="292"/>
      <c r="G2785" s="26"/>
    </row>
    <row r="2786" spans="3:7" customFormat="1">
      <c r="C2786" s="152"/>
      <c r="E2786" s="292"/>
      <c r="G2786" s="26"/>
    </row>
    <row r="2787" spans="3:7" customFormat="1">
      <c r="C2787" s="152"/>
      <c r="E2787" s="292"/>
      <c r="G2787" s="26"/>
    </row>
    <row r="2788" spans="3:7" customFormat="1">
      <c r="C2788" s="152"/>
      <c r="E2788" s="292"/>
      <c r="G2788" s="26"/>
    </row>
    <row r="2789" spans="3:7" customFormat="1">
      <c r="C2789" s="152"/>
      <c r="E2789" s="292"/>
      <c r="G2789" s="26"/>
    </row>
    <row r="2790" spans="3:7" customFormat="1">
      <c r="C2790" s="152"/>
      <c r="E2790" s="292"/>
      <c r="G2790" s="26"/>
    </row>
    <row r="2791" spans="3:7" customFormat="1">
      <c r="C2791" s="152"/>
      <c r="E2791" s="292"/>
      <c r="G2791" s="26"/>
    </row>
    <row r="2792" spans="3:7" customFormat="1">
      <c r="C2792" s="152"/>
      <c r="E2792" s="292"/>
      <c r="G2792" s="26"/>
    </row>
    <row r="2793" spans="3:7" customFormat="1">
      <c r="C2793" s="152"/>
      <c r="E2793" s="292"/>
      <c r="G2793" s="26"/>
    </row>
    <row r="2794" spans="3:7" customFormat="1">
      <c r="C2794" s="152"/>
      <c r="E2794" s="292"/>
      <c r="G2794" s="26"/>
    </row>
    <row r="2795" spans="3:7" customFormat="1">
      <c r="C2795" s="152"/>
      <c r="E2795" s="292"/>
      <c r="G2795" s="26"/>
    </row>
    <row r="2796" spans="3:7" customFormat="1">
      <c r="C2796" s="152"/>
      <c r="E2796" s="292"/>
      <c r="G2796" s="26"/>
    </row>
    <row r="2797" spans="3:7" customFormat="1">
      <c r="C2797" s="152"/>
      <c r="E2797" s="292"/>
      <c r="G2797" s="26"/>
    </row>
    <row r="2798" spans="3:7" customFormat="1">
      <c r="C2798" s="152"/>
      <c r="E2798" s="292"/>
      <c r="G2798" s="26"/>
    </row>
    <row r="2799" spans="3:7" customFormat="1">
      <c r="C2799" s="152"/>
      <c r="E2799" s="292"/>
      <c r="G2799" s="26"/>
    </row>
    <row r="2800" spans="3:7" customFormat="1">
      <c r="C2800" s="152"/>
      <c r="E2800" s="292"/>
      <c r="G2800" s="26"/>
    </row>
    <row r="2801" spans="3:7" customFormat="1">
      <c r="C2801" s="152"/>
      <c r="E2801" s="292"/>
      <c r="G2801" s="26"/>
    </row>
    <row r="2802" spans="3:7" customFormat="1">
      <c r="C2802" s="152"/>
      <c r="E2802" s="292"/>
      <c r="G2802" s="26"/>
    </row>
    <row r="2803" spans="3:7" customFormat="1">
      <c r="C2803" s="152"/>
      <c r="E2803" s="292"/>
      <c r="G2803" s="26"/>
    </row>
    <row r="2804" spans="3:7" customFormat="1">
      <c r="C2804" s="152"/>
      <c r="E2804" s="292"/>
      <c r="G2804" s="26"/>
    </row>
    <row r="2805" spans="3:7" customFormat="1">
      <c r="C2805" s="152"/>
      <c r="E2805" s="292"/>
      <c r="G2805" s="26"/>
    </row>
    <row r="2806" spans="3:7" customFormat="1">
      <c r="C2806" s="152"/>
      <c r="E2806" s="292"/>
      <c r="G2806" s="26"/>
    </row>
    <row r="2807" spans="3:7" customFormat="1">
      <c r="C2807" s="152"/>
      <c r="E2807" s="292"/>
      <c r="G2807" s="26"/>
    </row>
    <row r="2808" spans="3:7" customFormat="1">
      <c r="C2808" s="152"/>
      <c r="E2808" s="292"/>
      <c r="G2808" s="26"/>
    </row>
    <row r="2809" spans="3:7" customFormat="1">
      <c r="C2809" s="152"/>
      <c r="E2809" s="292"/>
      <c r="G2809" s="26"/>
    </row>
    <row r="2810" spans="3:7" customFormat="1">
      <c r="C2810" s="152"/>
      <c r="E2810" s="292"/>
      <c r="G2810" s="26"/>
    </row>
    <row r="2811" spans="3:7" customFormat="1">
      <c r="C2811" s="152"/>
      <c r="E2811" s="292"/>
      <c r="G2811" s="26"/>
    </row>
    <row r="2812" spans="3:7" customFormat="1">
      <c r="C2812" s="152"/>
      <c r="E2812" s="292"/>
      <c r="G2812" s="26"/>
    </row>
    <row r="2813" spans="3:7" customFormat="1">
      <c r="C2813" s="152"/>
      <c r="E2813" s="292"/>
      <c r="G2813" s="26"/>
    </row>
    <row r="2814" spans="3:7" customFormat="1">
      <c r="C2814" s="152"/>
      <c r="E2814" s="292"/>
      <c r="G2814" s="26"/>
    </row>
    <row r="2815" spans="3:7" customFormat="1">
      <c r="C2815" s="152"/>
      <c r="E2815" s="292"/>
      <c r="G2815" s="26"/>
    </row>
    <row r="2816" spans="3:7" customFormat="1">
      <c r="C2816" s="152"/>
      <c r="E2816" s="292"/>
      <c r="G2816" s="26"/>
    </row>
    <row r="2817" spans="3:7" customFormat="1">
      <c r="C2817" s="152"/>
      <c r="E2817" s="292"/>
      <c r="G2817" s="26"/>
    </row>
    <row r="2818" spans="3:7" customFormat="1">
      <c r="C2818" s="152"/>
      <c r="E2818" s="292"/>
      <c r="G2818" s="26"/>
    </row>
    <row r="2819" spans="3:7" customFormat="1">
      <c r="C2819" s="152"/>
      <c r="E2819" s="292"/>
      <c r="G2819" s="26"/>
    </row>
    <row r="2820" spans="3:7" customFormat="1">
      <c r="C2820" s="152"/>
      <c r="E2820" s="292"/>
      <c r="G2820" s="26"/>
    </row>
    <row r="2821" spans="3:7" customFormat="1">
      <c r="C2821" s="152"/>
      <c r="E2821" s="292"/>
      <c r="G2821" s="26"/>
    </row>
    <row r="2822" spans="3:7" customFormat="1">
      <c r="C2822" s="152"/>
      <c r="E2822" s="292"/>
      <c r="G2822" s="26"/>
    </row>
    <row r="2823" spans="3:7" customFormat="1">
      <c r="C2823" s="152"/>
      <c r="E2823" s="292"/>
      <c r="G2823" s="26"/>
    </row>
    <row r="2824" spans="3:7" customFormat="1">
      <c r="C2824" s="152"/>
      <c r="E2824" s="292"/>
      <c r="G2824" s="26"/>
    </row>
    <row r="2825" spans="3:7" customFormat="1">
      <c r="C2825" s="152"/>
      <c r="E2825" s="292"/>
      <c r="G2825" s="26"/>
    </row>
    <row r="2826" spans="3:7" customFormat="1">
      <c r="C2826" s="152"/>
      <c r="E2826" s="292"/>
      <c r="G2826" s="26"/>
    </row>
    <row r="2827" spans="3:7" customFormat="1">
      <c r="C2827" s="152"/>
      <c r="E2827" s="292"/>
      <c r="G2827" s="26"/>
    </row>
    <row r="2828" spans="3:7" customFormat="1">
      <c r="C2828" s="152"/>
      <c r="E2828" s="292"/>
      <c r="G2828" s="26"/>
    </row>
    <row r="2829" spans="3:7" customFormat="1">
      <c r="C2829" s="152"/>
      <c r="E2829" s="292"/>
      <c r="G2829" s="26"/>
    </row>
    <row r="2830" spans="3:7" customFormat="1">
      <c r="C2830" s="152"/>
      <c r="E2830" s="292"/>
      <c r="G2830" s="26"/>
    </row>
    <row r="2831" spans="3:7" customFormat="1">
      <c r="C2831" s="152"/>
      <c r="E2831" s="292"/>
      <c r="G2831" s="26"/>
    </row>
    <row r="2832" spans="3:7" customFormat="1">
      <c r="C2832" s="152"/>
      <c r="E2832" s="292"/>
      <c r="G2832" s="26"/>
    </row>
    <row r="2833" spans="3:7" customFormat="1">
      <c r="C2833" s="152"/>
      <c r="E2833" s="292"/>
      <c r="G2833" s="26"/>
    </row>
    <row r="2834" spans="3:7" customFormat="1">
      <c r="C2834" s="152"/>
      <c r="E2834" s="292"/>
      <c r="G2834" s="26"/>
    </row>
    <row r="2835" spans="3:7" customFormat="1">
      <c r="C2835" s="152"/>
      <c r="E2835" s="292"/>
      <c r="G2835" s="26"/>
    </row>
    <row r="2836" spans="3:7" customFormat="1">
      <c r="C2836" s="152"/>
      <c r="E2836" s="292"/>
      <c r="G2836" s="26"/>
    </row>
    <row r="2837" spans="3:7" customFormat="1">
      <c r="C2837" s="152"/>
      <c r="E2837" s="292"/>
      <c r="G2837" s="26"/>
    </row>
    <row r="2838" spans="3:7" customFormat="1">
      <c r="C2838" s="152"/>
      <c r="E2838" s="292"/>
      <c r="G2838" s="26"/>
    </row>
    <row r="2839" spans="3:7" customFormat="1">
      <c r="C2839" s="152"/>
      <c r="E2839" s="292"/>
      <c r="G2839" s="26"/>
    </row>
    <row r="2840" spans="3:7" customFormat="1">
      <c r="C2840" s="152"/>
      <c r="E2840" s="292"/>
      <c r="G2840" s="26"/>
    </row>
    <row r="2841" spans="3:7" customFormat="1">
      <c r="C2841" s="152"/>
      <c r="E2841" s="292"/>
      <c r="G2841" s="26"/>
    </row>
    <row r="2842" spans="3:7" customFormat="1">
      <c r="C2842" s="152"/>
      <c r="E2842" s="292"/>
      <c r="G2842" s="26"/>
    </row>
    <row r="2843" spans="3:7" customFormat="1">
      <c r="C2843" s="152"/>
      <c r="E2843" s="292"/>
      <c r="G2843" s="26"/>
    </row>
    <row r="2844" spans="3:7" customFormat="1">
      <c r="C2844" s="152"/>
      <c r="E2844" s="292"/>
      <c r="G2844" s="26"/>
    </row>
    <row r="2845" spans="3:7" customFormat="1">
      <c r="C2845" s="152"/>
      <c r="E2845" s="292"/>
      <c r="G2845" s="26"/>
    </row>
    <row r="2846" spans="3:7" customFormat="1">
      <c r="C2846" s="152"/>
      <c r="E2846" s="292"/>
      <c r="G2846" s="26"/>
    </row>
    <row r="2847" spans="3:7" customFormat="1">
      <c r="C2847" s="152"/>
      <c r="E2847" s="292"/>
      <c r="G2847" s="26"/>
    </row>
    <row r="2848" spans="3:7" customFormat="1">
      <c r="C2848" s="152"/>
      <c r="E2848" s="292"/>
      <c r="G2848" s="26"/>
    </row>
    <row r="2849" spans="3:7" customFormat="1">
      <c r="C2849" s="152"/>
      <c r="E2849" s="292"/>
      <c r="G2849" s="26"/>
    </row>
    <row r="2850" spans="3:7" customFormat="1">
      <c r="C2850" s="152"/>
      <c r="E2850" s="292"/>
      <c r="G2850" s="26"/>
    </row>
    <row r="2851" spans="3:7" customFormat="1">
      <c r="C2851" s="152"/>
      <c r="E2851" s="292"/>
      <c r="G2851" s="26"/>
    </row>
    <row r="2852" spans="3:7" customFormat="1">
      <c r="C2852" s="152"/>
      <c r="E2852" s="292"/>
      <c r="G2852" s="26"/>
    </row>
    <row r="2853" spans="3:7" customFormat="1">
      <c r="C2853" s="152"/>
      <c r="E2853" s="292"/>
      <c r="G2853" s="26"/>
    </row>
    <row r="2854" spans="3:7" customFormat="1">
      <c r="C2854" s="152"/>
      <c r="E2854" s="292"/>
      <c r="G2854" s="26"/>
    </row>
    <row r="2855" spans="3:7" customFormat="1">
      <c r="C2855" s="152"/>
      <c r="E2855" s="292"/>
      <c r="G2855" s="26"/>
    </row>
    <row r="2856" spans="3:7" customFormat="1">
      <c r="C2856" s="152"/>
      <c r="E2856" s="292"/>
      <c r="G2856" s="26"/>
    </row>
    <row r="2857" spans="3:7" customFormat="1">
      <c r="C2857" s="152"/>
      <c r="E2857" s="292"/>
      <c r="G2857" s="26"/>
    </row>
    <row r="2858" spans="3:7" customFormat="1">
      <c r="C2858" s="152"/>
      <c r="E2858" s="292"/>
      <c r="G2858" s="26"/>
    </row>
    <row r="2859" spans="3:7" customFormat="1">
      <c r="C2859" s="152"/>
      <c r="E2859" s="292"/>
      <c r="G2859" s="26"/>
    </row>
    <row r="2860" spans="3:7" customFormat="1">
      <c r="C2860" s="152"/>
      <c r="E2860" s="292"/>
      <c r="G2860" s="26"/>
    </row>
    <row r="2861" spans="3:7" customFormat="1">
      <c r="C2861" s="152"/>
      <c r="E2861" s="292"/>
      <c r="G2861" s="26"/>
    </row>
    <row r="2862" spans="3:7" customFormat="1">
      <c r="C2862" s="152"/>
      <c r="E2862" s="292"/>
      <c r="G2862" s="26"/>
    </row>
    <row r="2863" spans="3:7" customFormat="1">
      <c r="C2863" s="152"/>
      <c r="E2863" s="292"/>
      <c r="G2863" s="26"/>
    </row>
    <row r="2864" spans="3:7" customFormat="1">
      <c r="C2864" s="152"/>
      <c r="E2864" s="292"/>
      <c r="G2864" s="26"/>
    </row>
    <row r="2865" spans="3:7" customFormat="1">
      <c r="C2865" s="152"/>
      <c r="E2865" s="292"/>
      <c r="G2865" s="26"/>
    </row>
    <row r="2866" spans="3:7" customFormat="1">
      <c r="C2866" s="152"/>
      <c r="E2866" s="292"/>
      <c r="G2866" s="26"/>
    </row>
    <row r="2867" spans="3:7" customFormat="1">
      <c r="C2867" s="152"/>
      <c r="E2867" s="292"/>
      <c r="G2867" s="26"/>
    </row>
    <row r="2868" spans="3:7" customFormat="1">
      <c r="C2868" s="152"/>
      <c r="E2868" s="292"/>
      <c r="G2868" s="26"/>
    </row>
    <row r="2869" spans="3:7" customFormat="1">
      <c r="C2869" s="152"/>
      <c r="E2869" s="292"/>
      <c r="G2869" s="26"/>
    </row>
    <row r="2870" spans="3:7" customFormat="1">
      <c r="C2870" s="152"/>
      <c r="E2870" s="292"/>
      <c r="G2870" s="26"/>
    </row>
    <row r="2871" spans="3:7" customFormat="1">
      <c r="C2871" s="152"/>
      <c r="E2871" s="292"/>
      <c r="G2871" s="26"/>
    </row>
    <row r="2872" spans="3:7" customFormat="1">
      <c r="C2872" s="152"/>
      <c r="E2872" s="292"/>
      <c r="G2872" s="26"/>
    </row>
    <row r="2873" spans="3:7" customFormat="1">
      <c r="C2873" s="152"/>
      <c r="E2873" s="292"/>
      <c r="G2873" s="26"/>
    </row>
    <row r="2874" spans="3:7" customFormat="1">
      <c r="C2874" s="152"/>
      <c r="E2874" s="292"/>
      <c r="G2874" s="26"/>
    </row>
    <row r="2875" spans="3:7" customFormat="1">
      <c r="C2875" s="152"/>
      <c r="E2875" s="292"/>
      <c r="G2875" s="26"/>
    </row>
    <row r="2876" spans="3:7" customFormat="1">
      <c r="C2876" s="152"/>
      <c r="E2876" s="292"/>
      <c r="G2876" s="26"/>
    </row>
    <row r="2877" spans="3:7" customFormat="1">
      <c r="C2877" s="152"/>
      <c r="E2877" s="292"/>
      <c r="G2877" s="26"/>
    </row>
    <row r="2878" spans="3:7" customFormat="1">
      <c r="C2878" s="152"/>
      <c r="E2878" s="292"/>
      <c r="G2878" s="26"/>
    </row>
    <row r="2879" spans="3:7" customFormat="1">
      <c r="C2879" s="152"/>
      <c r="E2879" s="292"/>
      <c r="G2879" s="26"/>
    </row>
    <row r="2880" spans="3:7" customFormat="1">
      <c r="C2880" s="152"/>
      <c r="E2880" s="292"/>
      <c r="G2880" s="26"/>
    </row>
    <row r="2881" spans="3:7" customFormat="1">
      <c r="C2881" s="152"/>
      <c r="E2881" s="292"/>
      <c r="G2881" s="26"/>
    </row>
    <row r="2882" spans="3:7" customFormat="1">
      <c r="C2882" s="152"/>
      <c r="E2882" s="292"/>
      <c r="G2882" s="26"/>
    </row>
    <row r="2883" spans="3:7" customFormat="1">
      <c r="C2883" s="152"/>
      <c r="E2883" s="292"/>
      <c r="G2883" s="26"/>
    </row>
    <row r="2884" spans="3:7" customFormat="1">
      <c r="C2884" s="152"/>
      <c r="E2884" s="292"/>
      <c r="G2884" s="26"/>
    </row>
    <row r="2885" spans="3:7" customFormat="1">
      <c r="C2885" s="152"/>
      <c r="E2885" s="292"/>
      <c r="G2885" s="26"/>
    </row>
    <row r="2886" spans="3:7" customFormat="1">
      <c r="C2886" s="152"/>
      <c r="E2886" s="292"/>
      <c r="G2886" s="26"/>
    </row>
    <row r="2887" spans="3:7" customFormat="1">
      <c r="C2887" s="152"/>
      <c r="E2887" s="292"/>
      <c r="G2887" s="26"/>
    </row>
    <row r="2888" spans="3:7" customFormat="1">
      <c r="C2888" s="152"/>
      <c r="E2888" s="292"/>
      <c r="G2888" s="26"/>
    </row>
    <row r="2889" spans="3:7" customFormat="1">
      <c r="C2889" s="152"/>
      <c r="E2889" s="292"/>
      <c r="G2889" s="26"/>
    </row>
    <row r="2890" spans="3:7" customFormat="1">
      <c r="C2890" s="152"/>
      <c r="E2890" s="292"/>
      <c r="G2890" s="26"/>
    </row>
    <row r="2891" spans="3:7" customFormat="1">
      <c r="C2891" s="152"/>
      <c r="E2891" s="292"/>
      <c r="G2891" s="26"/>
    </row>
    <row r="2892" spans="3:7" customFormat="1">
      <c r="C2892" s="152"/>
      <c r="E2892" s="292"/>
      <c r="G2892" s="26"/>
    </row>
    <row r="2893" spans="3:7" customFormat="1">
      <c r="C2893" s="152"/>
      <c r="E2893" s="292"/>
      <c r="G2893" s="26"/>
    </row>
    <row r="2894" spans="3:7" customFormat="1">
      <c r="C2894" s="152"/>
      <c r="E2894" s="292"/>
      <c r="G2894" s="26"/>
    </row>
    <row r="2895" spans="3:7" customFormat="1">
      <c r="C2895" s="152"/>
      <c r="E2895" s="292"/>
      <c r="G2895" s="26"/>
    </row>
    <row r="2896" spans="3:7" customFormat="1">
      <c r="C2896" s="152"/>
      <c r="E2896" s="292"/>
      <c r="G2896" s="26"/>
    </row>
    <row r="2897" spans="3:7" customFormat="1">
      <c r="C2897" s="152"/>
      <c r="E2897" s="292"/>
      <c r="G2897" s="26"/>
    </row>
    <row r="2898" spans="3:7" customFormat="1">
      <c r="C2898" s="152"/>
      <c r="E2898" s="292"/>
      <c r="G2898" s="26"/>
    </row>
    <row r="2899" spans="3:7" customFormat="1">
      <c r="C2899" s="152"/>
      <c r="E2899" s="292"/>
      <c r="G2899" s="26"/>
    </row>
    <row r="2900" spans="3:7" customFormat="1">
      <c r="C2900" s="152"/>
      <c r="E2900" s="292"/>
      <c r="G2900" s="26"/>
    </row>
    <row r="2901" spans="3:7" customFormat="1">
      <c r="C2901" s="152"/>
      <c r="E2901" s="292"/>
      <c r="G2901" s="26"/>
    </row>
    <row r="2902" spans="3:7" customFormat="1">
      <c r="C2902" s="152"/>
      <c r="E2902" s="292"/>
      <c r="G2902" s="26"/>
    </row>
    <row r="2903" spans="3:7" customFormat="1">
      <c r="C2903" s="152"/>
      <c r="E2903" s="292"/>
      <c r="G2903" s="26"/>
    </row>
    <row r="2904" spans="3:7" customFormat="1">
      <c r="C2904" s="152"/>
      <c r="E2904" s="292"/>
      <c r="G2904" s="26"/>
    </row>
    <row r="2905" spans="3:7" customFormat="1">
      <c r="C2905" s="152"/>
      <c r="E2905" s="292"/>
      <c r="G2905" s="26"/>
    </row>
    <row r="2906" spans="3:7" customFormat="1">
      <c r="C2906" s="152"/>
      <c r="E2906" s="292"/>
      <c r="G2906" s="26"/>
    </row>
    <row r="2907" spans="3:7" customFormat="1">
      <c r="C2907" s="152"/>
      <c r="E2907" s="292"/>
      <c r="G2907" s="26"/>
    </row>
    <row r="2908" spans="3:7" customFormat="1">
      <c r="C2908" s="152"/>
      <c r="E2908" s="292"/>
      <c r="G2908" s="26"/>
    </row>
    <row r="2909" spans="3:7" customFormat="1">
      <c r="C2909" s="152"/>
      <c r="E2909" s="292"/>
      <c r="G2909" s="26"/>
    </row>
    <row r="2910" spans="3:7" customFormat="1">
      <c r="C2910" s="152"/>
      <c r="E2910" s="292"/>
      <c r="G2910" s="26"/>
    </row>
    <row r="2911" spans="3:7" customFormat="1">
      <c r="C2911" s="152"/>
      <c r="E2911" s="292"/>
      <c r="G2911" s="26"/>
    </row>
    <row r="2912" spans="3:7" customFormat="1">
      <c r="C2912" s="152"/>
      <c r="E2912" s="292"/>
      <c r="G2912" s="26"/>
    </row>
    <row r="2913" spans="3:7" customFormat="1">
      <c r="C2913" s="152"/>
      <c r="E2913" s="292"/>
      <c r="G2913" s="26"/>
    </row>
    <row r="2914" spans="3:7" customFormat="1">
      <c r="C2914" s="152"/>
      <c r="E2914" s="292"/>
      <c r="G2914" s="26"/>
    </row>
    <row r="2915" spans="3:7" customFormat="1">
      <c r="C2915" s="152"/>
      <c r="E2915" s="292"/>
      <c r="G2915" s="26"/>
    </row>
    <row r="2916" spans="3:7" customFormat="1">
      <c r="C2916" s="152"/>
      <c r="E2916" s="292"/>
      <c r="G2916" s="26"/>
    </row>
    <row r="2917" spans="3:7" customFormat="1">
      <c r="C2917" s="152"/>
      <c r="E2917" s="292"/>
      <c r="G2917" s="26"/>
    </row>
    <row r="2918" spans="3:7" customFormat="1">
      <c r="C2918" s="152"/>
      <c r="E2918" s="292"/>
      <c r="G2918" s="26"/>
    </row>
    <row r="2919" spans="3:7" customFormat="1">
      <c r="C2919" s="152"/>
      <c r="E2919" s="292"/>
      <c r="G2919" s="26"/>
    </row>
    <row r="2920" spans="3:7" customFormat="1">
      <c r="C2920" s="152"/>
      <c r="E2920" s="292"/>
      <c r="G2920" s="26"/>
    </row>
    <row r="2921" spans="3:7" customFormat="1">
      <c r="C2921" s="152"/>
      <c r="E2921" s="292"/>
      <c r="G2921" s="26"/>
    </row>
    <row r="2922" spans="3:7" customFormat="1">
      <c r="C2922" s="152"/>
      <c r="E2922" s="292"/>
      <c r="G2922" s="26"/>
    </row>
    <row r="2923" spans="3:7" customFormat="1">
      <c r="C2923" s="152"/>
      <c r="E2923" s="292"/>
      <c r="G2923" s="26"/>
    </row>
    <row r="2924" spans="3:7" customFormat="1">
      <c r="C2924" s="152"/>
      <c r="E2924" s="292"/>
      <c r="G2924" s="26"/>
    </row>
    <row r="2925" spans="3:7" customFormat="1">
      <c r="C2925" s="152"/>
      <c r="E2925" s="292"/>
      <c r="G2925" s="26"/>
    </row>
    <row r="2926" spans="3:7" customFormat="1">
      <c r="C2926" s="152"/>
      <c r="E2926" s="292"/>
      <c r="G2926" s="26"/>
    </row>
    <row r="2927" spans="3:7" customFormat="1">
      <c r="C2927" s="152"/>
      <c r="E2927" s="292"/>
      <c r="G2927" s="26"/>
    </row>
    <row r="2928" spans="3:7" customFormat="1">
      <c r="C2928" s="152"/>
      <c r="E2928" s="292"/>
      <c r="G2928" s="26"/>
    </row>
    <row r="2929" spans="3:7" customFormat="1">
      <c r="C2929" s="152"/>
      <c r="E2929" s="292"/>
      <c r="G2929" s="26"/>
    </row>
    <row r="2930" spans="3:7" customFormat="1">
      <c r="C2930" s="152"/>
      <c r="E2930" s="292"/>
      <c r="G2930" s="26"/>
    </row>
    <row r="2931" spans="3:7" customFormat="1">
      <c r="C2931" s="152"/>
      <c r="E2931" s="292"/>
      <c r="G2931" s="26"/>
    </row>
    <row r="2932" spans="3:7" customFormat="1">
      <c r="C2932" s="152"/>
      <c r="E2932" s="292"/>
      <c r="G2932" s="26"/>
    </row>
    <row r="2933" spans="3:7" customFormat="1">
      <c r="C2933" s="152"/>
      <c r="E2933" s="292"/>
      <c r="G2933" s="26"/>
    </row>
    <row r="2934" spans="3:7" customFormat="1">
      <c r="C2934" s="152"/>
      <c r="E2934" s="292"/>
      <c r="G2934" s="26"/>
    </row>
    <row r="2935" spans="3:7" customFormat="1">
      <c r="C2935" s="152"/>
      <c r="E2935" s="292"/>
      <c r="G2935" s="26"/>
    </row>
    <row r="2936" spans="3:7" customFormat="1">
      <c r="C2936" s="152"/>
      <c r="E2936" s="292"/>
      <c r="G2936" s="26"/>
    </row>
    <row r="2937" spans="3:7" customFormat="1">
      <c r="C2937" s="152"/>
      <c r="E2937" s="292"/>
      <c r="G2937" s="26"/>
    </row>
    <row r="2938" spans="3:7" customFormat="1">
      <c r="C2938" s="152"/>
      <c r="E2938" s="292"/>
      <c r="G2938" s="26"/>
    </row>
    <row r="2939" spans="3:7" customFormat="1">
      <c r="C2939" s="152"/>
      <c r="E2939" s="292"/>
      <c r="G2939" s="26"/>
    </row>
    <row r="2940" spans="3:7" customFormat="1">
      <c r="C2940" s="152"/>
      <c r="E2940" s="292"/>
      <c r="G2940" s="26"/>
    </row>
    <row r="2941" spans="3:7" customFormat="1">
      <c r="C2941" s="152"/>
      <c r="E2941" s="292"/>
      <c r="G2941" s="26"/>
    </row>
    <row r="2942" spans="3:7" customFormat="1">
      <c r="C2942" s="152"/>
      <c r="E2942" s="292"/>
      <c r="G2942" s="26"/>
    </row>
    <row r="2943" spans="3:7" customFormat="1">
      <c r="C2943" s="152"/>
      <c r="E2943" s="292"/>
      <c r="G2943" s="26"/>
    </row>
    <row r="2944" spans="3:7" customFormat="1">
      <c r="C2944" s="152"/>
      <c r="E2944" s="292"/>
      <c r="G2944" s="26"/>
    </row>
    <row r="2945" spans="3:7" customFormat="1">
      <c r="C2945" s="152"/>
      <c r="E2945" s="292"/>
      <c r="G2945" s="26"/>
    </row>
    <row r="2946" spans="3:7" customFormat="1">
      <c r="C2946" s="152"/>
      <c r="E2946" s="292"/>
      <c r="G2946" s="26"/>
    </row>
    <row r="2947" spans="3:7" customFormat="1">
      <c r="C2947" s="152"/>
      <c r="E2947" s="292"/>
      <c r="G2947" s="26"/>
    </row>
    <row r="2948" spans="3:7" customFormat="1">
      <c r="C2948" s="152"/>
      <c r="E2948" s="292"/>
      <c r="G2948" s="26"/>
    </row>
    <row r="2949" spans="3:7" customFormat="1">
      <c r="C2949" s="152"/>
      <c r="E2949" s="292"/>
      <c r="G2949" s="26"/>
    </row>
    <row r="2950" spans="3:7" customFormat="1">
      <c r="C2950" s="152"/>
      <c r="E2950" s="292"/>
      <c r="G2950" s="26"/>
    </row>
    <row r="2951" spans="3:7" customFormat="1">
      <c r="C2951" s="152"/>
      <c r="E2951" s="292"/>
      <c r="G2951" s="26"/>
    </row>
    <row r="2952" spans="3:7" customFormat="1">
      <c r="C2952" s="152"/>
      <c r="E2952" s="292"/>
      <c r="G2952" s="26"/>
    </row>
    <row r="2953" spans="3:7" customFormat="1">
      <c r="C2953" s="152"/>
      <c r="E2953" s="292"/>
      <c r="G2953" s="26"/>
    </row>
    <row r="2954" spans="3:7" customFormat="1">
      <c r="C2954" s="152"/>
      <c r="E2954" s="292"/>
      <c r="G2954" s="26"/>
    </row>
    <row r="2955" spans="3:7" customFormat="1">
      <c r="C2955" s="152"/>
      <c r="E2955" s="292"/>
      <c r="G2955" s="26"/>
    </row>
    <row r="2956" spans="3:7" customFormat="1">
      <c r="C2956" s="152"/>
      <c r="E2956" s="292"/>
      <c r="G2956" s="26"/>
    </row>
    <row r="2957" spans="3:7" customFormat="1">
      <c r="C2957" s="152"/>
      <c r="E2957" s="292"/>
      <c r="G2957" s="26"/>
    </row>
    <row r="2958" spans="3:7" customFormat="1">
      <c r="C2958" s="152"/>
      <c r="E2958" s="292"/>
      <c r="G2958" s="26"/>
    </row>
    <row r="2959" spans="3:7" customFormat="1">
      <c r="C2959" s="152"/>
      <c r="E2959" s="292"/>
      <c r="G2959" s="26"/>
    </row>
    <row r="2960" spans="3:7" customFormat="1">
      <c r="C2960" s="152"/>
      <c r="E2960" s="292"/>
      <c r="G2960" s="26"/>
    </row>
    <row r="2961" spans="3:7" customFormat="1">
      <c r="C2961" s="152"/>
      <c r="E2961" s="292"/>
      <c r="G2961" s="26"/>
    </row>
    <row r="2962" spans="3:7" customFormat="1">
      <c r="C2962" s="152"/>
      <c r="E2962" s="292"/>
      <c r="G2962" s="26"/>
    </row>
    <row r="2963" spans="3:7" customFormat="1">
      <c r="C2963" s="152"/>
      <c r="E2963" s="292"/>
      <c r="G2963" s="26"/>
    </row>
    <row r="2964" spans="3:7" customFormat="1">
      <c r="C2964" s="152"/>
      <c r="E2964" s="292"/>
      <c r="G2964" s="26"/>
    </row>
    <row r="2965" spans="3:7" customFormat="1">
      <c r="C2965" s="152"/>
      <c r="E2965" s="292"/>
      <c r="G2965" s="26"/>
    </row>
    <row r="2966" spans="3:7" customFormat="1">
      <c r="C2966" s="152"/>
      <c r="E2966" s="292"/>
      <c r="G2966" s="26"/>
    </row>
    <row r="2967" spans="3:7" customFormat="1">
      <c r="C2967" s="152"/>
      <c r="E2967" s="292"/>
      <c r="G2967" s="26"/>
    </row>
    <row r="2968" spans="3:7" customFormat="1">
      <c r="C2968" s="152"/>
      <c r="E2968" s="292"/>
      <c r="G2968" s="26"/>
    </row>
    <row r="2969" spans="3:7" customFormat="1">
      <c r="C2969" s="152"/>
      <c r="E2969" s="292"/>
      <c r="G2969" s="26"/>
    </row>
    <row r="2970" spans="3:7" customFormat="1">
      <c r="C2970" s="152"/>
      <c r="E2970" s="292"/>
      <c r="G2970" s="26"/>
    </row>
    <row r="2971" spans="3:7" customFormat="1">
      <c r="C2971" s="152"/>
      <c r="E2971" s="292"/>
      <c r="G2971" s="26"/>
    </row>
    <row r="2972" spans="3:7" customFormat="1">
      <c r="C2972" s="152"/>
      <c r="E2972" s="292"/>
      <c r="G2972" s="26"/>
    </row>
    <row r="2973" spans="3:7" customFormat="1">
      <c r="C2973" s="152"/>
      <c r="E2973" s="292"/>
      <c r="G2973" s="26"/>
    </row>
    <row r="2974" spans="3:7" customFormat="1">
      <c r="C2974" s="152"/>
      <c r="E2974" s="292"/>
      <c r="G2974" s="26"/>
    </row>
    <row r="2975" spans="3:7" customFormat="1">
      <c r="C2975" s="152"/>
      <c r="E2975" s="292"/>
      <c r="G2975" s="26"/>
    </row>
    <row r="2976" spans="3:7" customFormat="1">
      <c r="C2976" s="152"/>
      <c r="E2976" s="292"/>
      <c r="G2976" s="26"/>
    </row>
    <row r="2977" spans="3:7" customFormat="1">
      <c r="C2977" s="152"/>
      <c r="E2977" s="292"/>
      <c r="G2977" s="26"/>
    </row>
    <row r="2978" spans="3:7" customFormat="1">
      <c r="C2978" s="152"/>
      <c r="E2978" s="292"/>
      <c r="G2978" s="26"/>
    </row>
    <row r="2979" spans="3:7" customFormat="1">
      <c r="C2979" s="152"/>
      <c r="E2979" s="292"/>
      <c r="G2979" s="26"/>
    </row>
    <row r="2980" spans="3:7" customFormat="1">
      <c r="C2980" s="152"/>
      <c r="E2980" s="292"/>
      <c r="G2980" s="26"/>
    </row>
    <row r="2981" spans="3:7" customFormat="1">
      <c r="C2981" s="152"/>
      <c r="E2981" s="292"/>
      <c r="G2981" s="26"/>
    </row>
    <row r="2982" spans="3:7" customFormat="1">
      <c r="C2982" s="152"/>
      <c r="E2982" s="292"/>
      <c r="G2982" s="26"/>
    </row>
    <row r="2983" spans="3:7" customFormat="1">
      <c r="C2983" s="152"/>
      <c r="E2983" s="292"/>
      <c r="G2983" s="26"/>
    </row>
    <row r="2984" spans="3:7" customFormat="1">
      <c r="C2984" s="152"/>
      <c r="E2984" s="292"/>
      <c r="G2984" s="26"/>
    </row>
    <row r="2985" spans="3:7" customFormat="1">
      <c r="C2985" s="152"/>
      <c r="E2985" s="292"/>
      <c r="G2985" s="26"/>
    </row>
    <row r="2986" spans="3:7" customFormat="1">
      <c r="C2986" s="152"/>
      <c r="E2986" s="292"/>
      <c r="G2986" s="26"/>
    </row>
    <row r="2987" spans="3:7" customFormat="1">
      <c r="C2987" s="152"/>
      <c r="E2987" s="292"/>
      <c r="G2987" s="26"/>
    </row>
    <row r="2988" spans="3:7" customFormat="1">
      <c r="C2988" s="152"/>
      <c r="E2988" s="292"/>
      <c r="G2988" s="26"/>
    </row>
    <row r="2989" spans="3:7" customFormat="1">
      <c r="C2989" s="152"/>
      <c r="E2989" s="292"/>
      <c r="G2989" s="26"/>
    </row>
    <row r="2990" spans="3:7" customFormat="1">
      <c r="C2990" s="152"/>
      <c r="E2990" s="292"/>
      <c r="G2990" s="26"/>
    </row>
    <row r="2991" spans="3:7" customFormat="1">
      <c r="C2991" s="152"/>
      <c r="E2991" s="292"/>
      <c r="G2991" s="26"/>
    </row>
    <row r="2992" spans="3:7" customFormat="1">
      <c r="C2992" s="152"/>
      <c r="E2992" s="292"/>
      <c r="G2992" s="26"/>
    </row>
    <row r="2993" spans="3:7" customFormat="1">
      <c r="C2993" s="152"/>
      <c r="E2993" s="292"/>
      <c r="G2993" s="26"/>
    </row>
    <row r="2994" spans="3:7" customFormat="1">
      <c r="C2994" s="152"/>
      <c r="E2994" s="292"/>
      <c r="G2994" s="26"/>
    </row>
    <row r="2995" spans="3:7" customFormat="1">
      <c r="C2995" s="152"/>
      <c r="E2995" s="292"/>
      <c r="G2995" s="26"/>
    </row>
    <row r="2996" spans="3:7" customFormat="1">
      <c r="C2996" s="152"/>
      <c r="E2996" s="292"/>
      <c r="G2996" s="26"/>
    </row>
    <row r="2997" spans="3:7" customFormat="1">
      <c r="C2997" s="152"/>
      <c r="E2997" s="292"/>
      <c r="G2997" s="26"/>
    </row>
    <row r="2998" spans="3:7" customFormat="1">
      <c r="C2998" s="152"/>
      <c r="E2998" s="292"/>
      <c r="G2998" s="26"/>
    </row>
    <row r="2999" spans="3:7" customFormat="1">
      <c r="C2999" s="152"/>
      <c r="E2999" s="292"/>
      <c r="G2999" s="26"/>
    </row>
    <row r="3000" spans="3:7" customFormat="1">
      <c r="C3000" s="152"/>
      <c r="E3000" s="292"/>
      <c r="G3000" s="26"/>
    </row>
    <row r="3001" spans="3:7" customFormat="1">
      <c r="C3001" s="152"/>
      <c r="E3001" s="292"/>
      <c r="G3001" s="26"/>
    </row>
    <row r="3002" spans="3:7" customFormat="1">
      <c r="C3002" s="152"/>
      <c r="E3002" s="292"/>
      <c r="G3002" s="26"/>
    </row>
    <row r="3003" spans="3:7" customFormat="1">
      <c r="C3003" s="152"/>
      <c r="E3003" s="292"/>
      <c r="G3003" s="26"/>
    </row>
    <row r="3004" spans="3:7" customFormat="1">
      <c r="C3004" s="152"/>
      <c r="E3004" s="292"/>
      <c r="G3004" s="26"/>
    </row>
    <row r="3005" spans="3:7" customFormat="1">
      <c r="C3005" s="152"/>
      <c r="E3005" s="292"/>
      <c r="G3005" s="26"/>
    </row>
    <row r="3006" spans="3:7" customFormat="1">
      <c r="C3006" s="152"/>
      <c r="E3006" s="292"/>
      <c r="G3006" s="26"/>
    </row>
    <row r="3007" spans="3:7" customFormat="1">
      <c r="C3007" s="152"/>
      <c r="E3007" s="292"/>
      <c r="G3007" s="26"/>
    </row>
    <row r="3008" spans="3:7" customFormat="1">
      <c r="C3008" s="152"/>
      <c r="E3008" s="292"/>
      <c r="G3008" s="26"/>
    </row>
    <row r="3009" spans="3:7" customFormat="1">
      <c r="C3009" s="152"/>
      <c r="E3009" s="292"/>
      <c r="G3009" s="26"/>
    </row>
    <row r="3010" spans="3:7" customFormat="1">
      <c r="C3010" s="152"/>
      <c r="E3010" s="292"/>
      <c r="G3010" s="26"/>
    </row>
    <row r="3011" spans="3:7" customFormat="1">
      <c r="C3011" s="152"/>
      <c r="E3011" s="292"/>
      <c r="G3011" s="26"/>
    </row>
    <row r="3012" spans="3:7" customFormat="1">
      <c r="C3012" s="152"/>
      <c r="E3012" s="292"/>
      <c r="G3012" s="26"/>
    </row>
    <row r="3013" spans="3:7" customFormat="1">
      <c r="C3013" s="152"/>
      <c r="E3013" s="292"/>
      <c r="G3013" s="26"/>
    </row>
    <row r="3014" spans="3:7" customFormat="1">
      <c r="C3014" s="152"/>
      <c r="E3014" s="292"/>
      <c r="G3014" s="26"/>
    </row>
    <row r="3015" spans="3:7" customFormat="1">
      <c r="C3015" s="152"/>
      <c r="E3015" s="292"/>
      <c r="G3015" s="26"/>
    </row>
    <row r="3016" spans="3:7" customFormat="1">
      <c r="C3016" s="152"/>
      <c r="E3016" s="292"/>
      <c r="G3016" s="26"/>
    </row>
    <row r="3017" spans="3:7" customFormat="1">
      <c r="C3017" s="152"/>
      <c r="E3017" s="292"/>
      <c r="G3017" s="26"/>
    </row>
    <row r="3018" spans="3:7" customFormat="1">
      <c r="C3018" s="152"/>
      <c r="E3018" s="292"/>
      <c r="G3018" s="26"/>
    </row>
    <row r="3019" spans="3:7" customFormat="1">
      <c r="C3019" s="152"/>
      <c r="E3019" s="292"/>
      <c r="G3019" s="26"/>
    </row>
    <row r="3020" spans="3:7" customFormat="1">
      <c r="C3020" s="152"/>
      <c r="E3020" s="292"/>
      <c r="G3020" s="26"/>
    </row>
    <row r="3021" spans="3:7" customFormat="1">
      <c r="C3021" s="152"/>
      <c r="E3021" s="292"/>
      <c r="G3021" s="26"/>
    </row>
    <row r="3022" spans="3:7" customFormat="1">
      <c r="C3022" s="152"/>
      <c r="E3022" s="292"/>
      <c r="G3022" s="26"/>
    </row>
    <row r="3023" spans="3:7" customFormat="1">
      <c r="C3023" s="152"/>
      <c r="E3023" s="292"/>
      <c r="G3023" s="26"/>
    </row>
    <row r="3024" spans="3:7" customFormat="1">
      <c r="C3024" s="152"/>
      <c r="E3024" s="292"/>
      <c r="G3024" s="26"/>
    </row>
    <row r="3025" spans="3:7" customFormat="1">
      <c r="C3025" s="152"/>
      <c r="E3025" s="292"/>
      <c r="G3025" s="26"/>
    </row>
    <row r="3026" spans="3:7" customFormat="1">
      <c r="C3026" s="152"/>
      <c r="E3026" s="292"/>
      <c r="G3026" s="26"/>
    </row>
    <row r="3027" spans="3:7" customFormat="1">
      <c r="C3027" s="152"/>
      <c r="E3027" s="292"/>
      <c r="G3027" s="26"/>
    </row>
    <row r="3028" spans="3:7" customFormat="1">
      <c r="C3028" s="152"/>
      <c r="E3028" s="292"/>
      <c r="G3028" s="26"/>
    </row>
    <row r="3029" spans="3:7" customFormat="1">
      <c r="C3029" s="152"/>
      <c r="E3029" s="292"/>
      <c r="G3029" s="26"/>
    </row>
    <row r="3030" spans="3:7" customFormat="1">
      <c r="C3030" s="152"/>
      <c r="E3030" s="292"/>
      <c r="G3030" s="26"/>
    </row>
    <row r="3031" spans="3:7" customFormat="1">
      <c r="C3031" s="152"/>
      <c r="E3031" s="292"/>
      <c r="G3031" s="26"/>
    </row>
    <row r="3032" spans="3:7" customFormat="1">
      <c r="C3032" s="152"/>
      <c r="E3032" s="292"/>
      <c r="G3032" s="26"/>
    </row>
    <row r="3033" spans="3:7" customFormat="1">
      <c r="C3033" s="152"/>
      <c r="E3033" s="292"/>
      <c r="G3033" s="26"/>
    </row>
    <row r="3034" spans="3:7" customFormat="1">
      <c r="C3034" s="152"/>
      <c r="E3034" s="292"/>
      <c r="G3034" s="26"/>
    </row>
    <row r="3035" spans="3:7" customFormat="1">
      <c r="C3035" s="152"/>
      <c r="E3035" s="292"/>
      <c r="G3035" s="26"/>
    </row>
    <row r="3036" spans="3:7" customFormat="1">
      <c r="C3036" s="152"/>
      <c r="E3036" s="292"/>
      <c r="G3036" s="26"/>
    </row>
    <row r="3037" spans="3:7" customFormat="1">
      <c r="C3037" s="152"/>
      <c r="E3037" s="292"/>
      <c r="G3037" s="26"/>
    </row>
    <row r="3038" spans="3:7" customFormat="1">
      <c r="C3038" s="152"/>
      <c r="E3038" s="292"/>
      <c r="G3038" s="26"/>
    </row>
    <row r="3039" spans="3:7" customFormat="1">
      <c r="C3039" s="152"/>
      <c r="E3039" s="292"/>
      <c r="G3039" s="26"/>
    </row>
    <row r="3040" spans="3:7" customFormat="1">
      <c r="C3040" s="152"/>
      <c r="E3040" s="292"/>
      <c r="G3040" s="26"/>
    </row>
    <row r="3041" spans="3:7" customFormat="1">
      <c r="C3041" s="152"/>
      <c r="E3041" s="292"/>
      <c r="G3041" s="26"/>
    </row>
    <row r="3042" spans="3:7" customFormat="1">
      <c r="C3042" s="152"/>
      <c r="E3042" s="292"/>
      <c r="G3042" s="26"/>
    </row>
    <row r="3043" spans="3:7" customFormat="1">
      <c r="C3043" s="152"/>
      <c r="E3043" s="292"/>
      <c r="G3043" s="26"/>
    </row>
    <row r="3044" spans="3:7" customFormat="1">
      <c r="C3044" s="152"/>
      <c r="E3044" s="292"/>
      <c r="G3044" s="26"/>
    </row>
    <row r="3045" spans="3:7" customFormat="1">
      <c r="C3045" s="152"/>
      <c r="E3045" s="292"/>
      <c r="G3045" s="26"/>
    </row>
    <row r="3046" spans="3:7" customFormat="1">
      <c r="C3046" s="152"/>
      <c r="E3046" s="292"/>
      <c r="G3046" s="26"/>
    </row>
    <row r="3047" spans="3:7" customFormat="1">
      <c r="C3047" s="152"/>
      <c r="E3047" s="292"/>
      <c r="G3047" s="26"/>
    </row>
    <row r="3048" spans="3:7" customFormat="1">
      <c r="C3048" s="152"/>
      <c r="E3048" s="292"/>
      <c r="G3048" s="26"/>
    </row>
    <row r="3049" spans="3:7" customFormat="1">
      <c r="C3049" s="152"/>
      <c r="E3049" s="292"/>
      <c r="G3049" s="26"/>
    </row>
    <row r="3050" spans="3:7" customFormat="1">
      <c r="C3050" s="152"/>
      <c r="E3050" s="292"/>
      <c r="G3050" s="26"/>
    </row>
    <row r="3051" spans="3:7" customFormat="1">
      <c r="C3051" s="152"/>
      <c r="E3051" s="292"/>
      <c r="G3051" s="26"/>
    </row>
    <row r="3052" spans="3:7" customFormat="1">
      <c r="C3052" s="152"/>
      <c r="E3052" s="292"/>
      <c r="G3052" s="26"/>
    </row>
    <row r="3053" spans="3:7" customFormat="1">
      <c r="C3053" s="152"/>
      <c r="E3053" s="292"/>
      <c r="G3053" s="26"/>
    </row>
    <row r="3054" spans="3:7" customFormat="1">
      <c r="C3054" s="152"/>
      <c r="E3054" s="292"/>
      <c r="G3054" s="26"/>
    </row>
    <row r="3055" spans="3:7" customFormat="1">
      <c r="C3055" s="152"/>
      <c r="E3055" s="292"/>
      <c r="G3055" s="26"/>
    </row>
    <row r="3056" spans="3:7" customFormat="1">
      <c r="C3056" s="152"/>
      <c r="E3056" s="292"/>
      <c r="G3056" s="26"/>
    </row>
    <row r="3057" spans="3:7" customFormat="1">
      <c r="C3057" s="152"/>
      <c r="E3057" s="292"/>
      <c r="G3057" s="26"/>
    </row>
    <row r="3058" spans="3:7" customFormat="1">
      <c r="C3058" s="152"/>
      <c r="E3058" s="292"/>
      <c r="G3058" s="26"/>
    </row>
    <row r="3059" spans="3:7" customFormat="1">
      <c r="C3059" s="152"/>
      <c r="E3059" s="292"/>
      <c r="G3059" s="26"/>
    </row>
    <row r="3060" spans="3:7" customFormat="1">
      <c r="C3060" s="152"/>
      <c r="E3060" s="292"/>
      <c r="G3060" s="26"/>
    </row>
    <row r="3061" spans="3:7" customFormat="1">
      <c r="C3061" s="152"/>
      <c r="E3061" s="292"/>
      <c r="G3061" s="26"/>
    </row>
    <row r="3062" spans="3:7" customFormat="1">
      <c r="C3062" s="152"/>
      <c r="E3062" s="292"/>
      <c r="G3062" s="26"/>
    </row>
    <row r="3063" spans="3:7" customFormat="1">
      <c r="C3063" s="152"/>
      <c r="E3063" s="292"/>
      <c r="G3063" s="26"/>
    </row>
    <row r="3064" spans="3:7" customFormat="1">
      <c r="C3064" s="152"/>
      <c r="E3064" s="292"/>
      <c r="G3064" s="26"/>
    </row>
    <row r="3065" spans="3:7" customFormat="1">
      <c r="C3065" s="152"/>
      <c r="E3065" s="292"/>
      <c r="G3065" s="26"/>
    </row>
    <row r="3066" spans="3:7" customFormat="1">
      <c r="C3066" s="152"/>
      <c r="E3066" s="292"/>
      <c r="G3066" s="26"/>
    </row>
    <row r="3067" spans="3:7" customFormat="1">
      <c r="C3067" s="152"/>
      <c r="E3067" s="292"/>
      <c r="G3067" s="26"/>
    </row>
    <row r="3068" spans="3:7" customFormat="1">
      <c r="C3068" s="152"/>
      <c r="E3068" s="292"/>
      <c r="G3068" s="26"/>
    </row>
    <row r="3069" spans="3:7" customFormat="1">
      <c r="C3069" s="152"/>
      <c r="E3069" s="292"/>
      <c r="G3069" s="26"/>
    </row>
    <row r="3070" spans="3:7" customFormat="1">
      <c r="C3070" s="152"/>
      <c r="E3070" s="292"/>
      <c r="G3070" s="26"/>
    </row>
    <row r="3071" spans="3:7" customFormat="1">
      <c r="C3071" s="152"/>
      <c r="E3071" s="292"/>
      <c r="G3071" s="26"/>
    </row>
    <row r="3072" spans="3:7" customFormat="1">
      <c r="C3072" s="152"/>
      <c r="E3072" s="292"/>
      <c r="G3072" s="26"/>
    </row>
    <row r="3073" spans="3:7" customFormat="1">
      <c r="C3073" s="152"/>
      <c r="E3073" s="292"/>
      <c r="G3073" s="26"/>
    </row>
    <row r="3074" spans="3:7" customFormat="1">
      <c r="C3074" s="152"/>
      <c r="E3074" s="292"/>
      <c r="G3074" s="26"/>
    </row>
    <row r="3075" spans="3:7" customFormat="1">
      <c r="C3075" s="152"/>
      <c r="E3075" s="292"/>
      <c r="G3075" s="26"/>
    </row>
    <row r="3076" spans="3:7" customFormat="1">
      <c r="C3076" s="152"/>
      <c r="E3076" s="292"/>
      <c r="G3076" s="26"/>
    </row>
    <row r="3077" spans="3:7" customFormat="1">
      <c r="C3077" s="152"/>
      <c r="E3077" s="292"/>
      <c r="G3077" s="26"/>
    </row>
    <row r="3078" spans="3:7" customFormat="1">
      <c r="C3078" s="152"/>
      <c r="E3078" s="292"/>
      <c r="G3078" s="26"/>
    </row>
    <row r="3079" spans="3:7" customFormat="1">
      <c r="C3079" s="152"/>
      <c r="E3079" s="292"/>
      <c r="G3079" s="26"/>
    </row>
    <row r="3080" spans="3:7" customFormat="1">
      <c r="C3080" s="152"/>
      <c r="E3080" s="292"/>
      <c r="G3080" s="26"/>
    </row>
    <row r="3081" spans="3:7" customFormat="1">
      <c r="C3081" s="152"/>
      <c r="E3081" s="292"/>
      <c r="G3081" s="26"/>
    </row>
    <row r="3082" spans="3:7" customFormat="1">
      <c r="C3082" s="152"/>
      <c r="E3082" s="292"/>
      <c r="G3082" s="26"/>
    </row>
    <row r="3083" spans="3:7" customFormat="1">
      <c r="C3083" s="152"/>
      <c r="E3083" s="292"/>
      <c r="G3083" s="26"/>
    </row>
    <row r="3084" spans="3:7" customFormat="1">
      <c r="C3084" s="152"/>
      <c r="E3084" s="292"/>
      <c r="G3084" s="26"/>
    </row>
    <row r="3085" spans="3:7" customFormat="1">
      <c r="C3085" s="152"/>
      <c r="E3085" s="292"/>
      <c r="G3085" s="26"/>
    </row>
    <row r="3086" spans="3:7" customFormat="1">
      <c r="C3086" s="152"/>
      <c r="E3086" s="292"/>
      <c r="G3086" s="26"/>
    </row>
    <row r="3087" spans="3:7" customFormat="1">
      <c r="C3087" s="152"/>
      <c r="E3087" s="292"/>
      <c r="G3087" s="26"/>
    </row>
    <row r="3088" spans="3:7" customFormat="1">
      <c r="C3088" s="152"/>
      <c r="E3088" s="292"/>
      <c r="G3088" s="26"/>
    </row>
    <row r="3089" spans="3:7" customFormat="1">
      <c r="C3089" s="152"/>
      <c r="E3089" s="292"/>
      <c r="G3089" s="26"/>
    </row>
    <row r="3090" spans="3:7" customFormat="1">
      <c r="C3090" s="152"/>
      <c r="E3090" s="292"/>
      <c r="G3090" s="26"/>
    </row>
    <row r="3091" spans="3:7" customFormat="1">
      <c r="C3091" s="152"/>
      <c r="E3091" s="292"/>
      <c r="G3091" s="26"/>
    </row>
    <row r="3092" spans="3:7" customFormat="1">
      <c r="C3092" s="152"/>
      <c r="E3092" s="292"/>
      <c r="G3092" s="26"/>
    </row>
    <row r="3093" spans="3:7" customFormat="1">
      <c r="C3093" s="152"/>
      <c r="E3093" s="292"/>
      <c r="G3093" s="26"/>
    </row>
    <row r="3094" spans="3:7" customFormat="1">
      <c r="C3094" s="152"/>
      <c r="E3094" s="292"/>
      <c r="G3094" s="26"/>
    </row>
    <row r="3095" spans="3:7" customFormat="1">
      <c r="C3095" s="152"/>
      <c r="E3095" s="292"/>
      <c r="G3095" s="26"/>
    </row>
    <row r="3096" spans="3:7" customFormat="1">
      <c r="C3096" s="152"/>
      <c r="E3096" s="292"/>
      <c r="G3096" s="26"/>
    </row>
    <row r="3097" spans="3:7" customFormat="1">
      <c r="C3097" s="152"/>
      <c r="E3097" s="292"/>
      <c r="G3097" s="26"/>
    </row>
    <row r="3098" spans="3:7" customFormat="1">
      <c r="C3098" s="152"/>
      <c r="E3098" s="292"/>
      <c r="G3098" s="26"/>
    </row>
    <row r="3099" spans="3:7" customFormat="1">
      <c r="C3099" s="152"/>
      <c r="E3099" s="292"/>
      <c r="G3099" s="26"/>
    </row>
    <row r="3100" spans="3:7" customFormat="1">
      <c r="C3100" s="152"/>
      <c r="E3100" s="292"/>
      <c r="G3100" s="26"/>
    </row>
    <row r="3101" spans="3:7" customFormat="1">
      <c r="C3101" s="152"/>
      <c r="E3101" s="292"/>
      <c r="G3101" s="26"/>
    </row>
    <row r="3102" spans="3:7" customFormat="1">
      <c r="C3102" s="152"/>
      <c r="E3102" s="292"/>
      <c r="G3102" s="26"/>
    </row>
    <row r="3103" spans="3:7" customFormat="1">
      <c r="C3103" s="152"/>
      <c r="E3103" s="292"/>
      <c r="G3103" s="26"/>
    </row>
    <row r="3104" spans="3:7" customFormat="1">
      <c r="C3104" s="152"/>
      <c r="E3104" s="292"/>
      <c r="G3104" s="26"/>
    </row>
    <row r="3105" spans="3:7" customFormat="1">
      <c r="C3105" s="152"/>
      <c r="E3105" s="292"/>
      <c r="G3105" s="26"/>
    </row>
    <row r="3106" spans="3:7" customFormat="1">
      <c r="C3106" s="152"/>
      <c r="E3106" s="292"/>
      <c r="G3106" s="26"/>
    </row>
    <row r="3107" spans="3:7" customFormat="1">
      <c r="C3107" s="152"/>
      <c r="E3107" s="292"/>
      <c r="G3107" s="26"/>
    </row>
    <row r="3108" spans="3:7" customFormat="1">
      <c r="C3108" s="152"/>
      <c r="E3108" s="292"/>
      <c r="G3108" s="26"/>
    </row>
    <row r="3109" spans="3:7" customFormat="1">
      <c r="C3109" s="152"/>
      <c r="E3109" s="292"/>
      <c r="G3109" s="26"/>
    </row>
    <row r="3110" spans="3:7" customFormat="1">
      <c r="C3110" s="152"/>
      <c r="E3110" s="292"/>
      <c r="G3110" s="26"/>
    </row>
    <row r="3111" spans="3:7" customFormat="1">
      <c r="C3111" s="152"/>
      <c r="E3111" s="292"/>
      <c r="G3111" s="26"/>
    </row>
    <row r="3112" spans="3:7" customFormat="1">
      <c r="C3112" s="152"/>
      <c r="E3112" s="292"/>
      <c r="G3112" s="26"/>
    </row>
    <row r="3113" spans="3:7" customFormat="1">
      <c r="C3113" s="152"/>
      <c r="E3113" s="292"/>
      <c r="G3113" s="26"/>
    </row>
    <row r="3114" spans="3:7" customFormat="1">
      <c r="C3114" s="152"/>
      <c r="E3114" s="292"/>
      <c r="G3114" s="26"/>
    </row>
    <row r="3115" spans="3:7" customFormat="1">
      <c r="C3115" s="152"/>
      <c r="E3115" s="292"/>
      <c r="G3115" s="26"/>
    </row>
    <row r="3116" spans="3:7" customFormat="1">
      <c r="C3116" s="152"/>
      <c r="E3116" s="292"/>
      <c r="G3116" s="26"/>
    </row>
    <row r="3117" spans="3:7" customFormat="1">
      <c r="C3117" s="152"/>
      <c r="E3117" s="292"/>
      <c r="G3117" s="26"/>
    </row>
    <row r="3118" spans="3:7" customFormat="1">
      <c r="C3118" s="152"/>
      <c r="E3118" s="292"/>
      <c r="G3118" s="26"/>
    </row>
    <row r="3119" spans="3:7" customFormat="1">
      <c r="C3119" s="152"/>
      <c r="E3119" s="292"/>
      <c r="G3119" s="26"/>
    </row>
    <row r="3120" spans="3:7" customFormat="1">
      <c r="C3120" s="152"/>
      <c r="E3120" s="292"/>
      <c r="G3120" s="26"/>
    </row>
    <row r="3121" spans="3:7" customFormat="1">
      <c r="C3121" s="152"/>
      <c r="E3121" s="292"/>
      <c r="G3121" s="26"/>
    </row>
    <row r="3122" spans="3:7" customFormat="1">
      <c r="C3122" s="152"/>
      <c r="E3122" s="292"/>
      <c r="G3122" s="26"/>
    </row>
    <row r="3123" spans="3:7" customFormat="1">
      <c r="C3123" s="152"/>
      <c r="E3123" s="292"/>
      <c r="G3123" s="26"/>
    </row>
    <row r="3124" spans="3:7" customFormat="1">
      <c r="C3124" s="152"/>
      <c r="E3124" s="292"/>
      <c r="G3124" s="26"/>
    </row>
    <row r="3125" spans="3:7" customFormat="1">
      <c r="C3125" s="152"/>
      <c r="E3125" s="292"/>
      <c r="G3125" s="26"/>
    </row>
    <row r="3126" spans="3:7" customFormat="1">
      <c r="C3126" s="152"/>
      <c r="E3126" s="292"/>
      <c r="G3126" s="26"/>
    </row>
    <row r="3127" spans="3:7" customFormat="1">
      <c r="C3127" s="152"/>
      <c r="E3127" s="292"/>
      <c r="G3127" s="26"/>
    </row>
    <row r="3128" spans="3:7" customFormat="1">
      <c r="C3128" s="152"/>
      <c r="E3128" s="292"/>
      <c r="G3128" s="26"/>
    </row>
    <row r="3129" spans="3:7" customFormat="1">
      <c r="C3129" s="152"/>
      <c r="E3129" s="292"/>
      <c r="G3129" s="26"/>
    </row>
    <row r="3130" spans="3:7" customFormat="1">
      <c r="C3130" s="152"/>
      <c r="E3130" s="292"/>
      <c r="G3130" s="26"/>
    </row>
    <row r="3131" spans="3:7" customFormat="1">
      <c r="C3131" s="152"/>
      <c r="E3131" s="292"/>
      <c r="G3131" s="26"/>
    </row>
    <row r="3132" spans="3:7" customFormat="1">
      <c r="C3132" s="152"/>
      <c r="E3132" s="292"/>
      <c r="G3132" s="26"/>
    </row>
    <row r="3133" spans="3:7" customFormat="1">
      <c r="C3133" s="152"/>
      <c r="E3133" s="292"/>
      <c r="G3133" s="26"/>
    </row>
    <row r="3134" spans="3:7" customFormat="1">
      <c r="C3134" s="152"/>
      <c r="E3134" s="292"/>
      <c r="G3134" s="26"/>
    </row>
    <row r="3135" spans="3:7" customFormat="1">
      <c r="C3135" s="152"/>
      <c r="E3135" s="292"/>
      <c r="G3135" s="26"/>
    </row>
    <row r="3136" spans="3:7" customFormat="1">
      <c r="C3136" s="152"/>
      <c r="E3136" s="292"/>
      <c r="G3136" s="26"/>
    </row>
    <row r="3137" spans="3:7" customFormat="1">
      <c r="C3137" s="152"/>
      <c r="E3137" s="292"/>
      <c r="G3137" s="26"/>
    </row>
    <row r="3138" spans="3:7" customFormat="1">
      <c r="C3138" s="152"/>
      <c r="E3138" s="292"/>
      <c r="G3138" s="26"/>
    </row>
    <row r="3139" spans="3:7" customFormat="1">
      <c r="C3139" s="152"/>
      <c r="E3139" s="292"/>
      <c r="G3139" s="26"/>
    </row>
    <row r="3140" spans="3:7" customFormat="1">
      <c r="C3140" s="152"/>
      <c r="E3140" s="292"/>
      <c r="G3140" s="26"/>
    </row>
    <row r="3141" spans="3:7" customFormat="1">
      <c r="C3141" s="152"/>
      <c r="E3141" s="292"/>
      <c r="G3141" s="26"/>
    </row>
    <row r="3142" spans="3:7" customFormat="1">
      <c r="C3142" s="152"/>
      <c r="E3142" s="292"/>
      <c r="G3142" s="26"/>
    </row>
    <row r="3143" spans="3:7" customFormat="1">
      <c r="C3143" s="152"/>
      <c r="E3143" s="292"/>
      <c r="G3143" s="26"/>
    </row>
    <row r="3144" spans="3:7" customFormat="1">
      <c r="C3144" s="152"/>
      <c r="E3144" s="292"/>
      <c r="G3144" s="26"/>
    </row>
    <row r="3145" spans="3:7" customFormat="1">
      <c r="C3145" s="152"/>
      <c r="E3145" s="292"/>
      <c r="G3145" s="26"/>
    </row>
    <row r="3146" spans="3:7" customFormat="1">
      <c r="C3146" s="152"/>
      <c r="E3146" s="292"/>
      <c r="G3146" s="26"/>
    </row>
    <row r="3147" spans="3:7" customFormat="1">
      <c r="C3147" s="152"/>
      <c r="E3147" s="292"/>
      <c r="G3147" s="26"/>
    </row>
    <row r="3148" spans="3:7" customFormat="1">
      <c r="C3148" s="152"/>
      <c r="E3148" s="292"/>
      <c r="G3148" s="26"/>
    </row>
    <row r="3149" spans="3:7" customFormat="1">
      <c r="C3149" s="152"/>
      <c r="E3149" s="292"/>
      <c r="G3149" s="26"/>
    </row>
    <row r="3150" spans="3:7" customFormat="1">
      <c r="C3150" s="152"/>
      <c r="E3150" s="292"/>
      <c r="G3150" s="26"/>
    </row>
    <row r="3151" spans="3:7" customFormat="1">
      <c r="C3151" s="152"/>
      <c r="E3151" s="292"/>
      <c r="G3151" s="26"/>
    </row>
    <row r="3152" spans="3:7" customFormat="1">
      <c r="C3152" s="152"/>
      <c r="E3152" s="292"/>
      <c r="G3152" s="26"/>
    </row>
    <row r="3153" spans="3:7" customFormat="1">
      <c r="C3153" s="152"/>
      <c r="E3153" s="292"/>
      <c r="G3153" s="26"/>
    </row>
    <row r="3154" spans="3:7" customFormat="1">
      <c r="C3154" s="152"/>
      <c r="E3154" s="292"/>
      <c r="G3154" s="26"/>
    </row>
    <row r="3155" spans="3:7" customFormat="1">
      <c r="C3155" s="152"/>
      <c r="E3155" s="292"/>
      <c r="G3155" s="26"/>
    </row>
    <row r="3156" spans="3:7" customFormat="1">
      <c r="C3156" s="152"/>
      <c r="E3156" s="292"/>
      <c r="G3156" s="26"/>
    </row>
    <row r="3157" spans="3:7" customFormat="1">
      <c r="C3157" s="152"/>
      <c r="E3157" s="292"/>
      <c r="G3157" s="26"/>
    </row>
    <row r="3158" spans="3:7" customFormat="1">
      <c r="C3158" s="152"/>
      <c r="E3158" s="292"/>
      <c r="G3158" s="26"/>
    </row>
    <row r="3159" spans="3:7" customFormat="1">
      <c r="C3159" s="152"/>
      <c r="E3159" s="292"/>
      <c r="G3159" s="26"/>
    </row>
    <row r="3160" spans="3:7" customFormat="1">
      <c r="C3160" s="152"/>
      <c r="E3160" s="292"/>
      <c r="G3160" s="26"/>
    </row>
    <row r="3161" spans="3:7" customFormat="1">
      <c r="C3161" s="152"/>
      <c r="E3161" s="292"/>
      <c r="G3161" s="26"/>
    </row>
    <row r="3162" spans="3:7" customFormat="1">
      <c r="C3162" s="152"/>
      <c r="E3162" s="292"/>
      <c r="G3162" s="26"/>
    </row>
    <row r="3163" spans="3:7" customFormat="1">
      <c r="C3163" s="152"/>
      <c r="E3163" s="292"/>
      <c r="G3163" s="26"/>
    </row>
    <row r="3164" spans="3:7" customFormat="1">
      <c r="C3164" s="152"/>
      <c r="E3164" s="292"/>
      <c r="G3164" s="26"/>
    </row>
    <row r="3165" spans="3:7" customFormat="1">
      <c r="C3165" s="152"/>
      <c r="E3165" s="292"/>
      <c r="G3165" s="26"/>
    </row>
    <row r="3166" spans="3:7" customFormat="1">
      <c r="C3166" s="152"/>
      <c r="E3166" s="292"/>
      <c r="G3166" s="26"/>
    </row>
    <row r="3167" spans="3:7" customFormat="1">
      <c r="C3167" s="152"/>
      <c r="E3167" s="292"/>
      <c r="G3167" s="26"/>
    </row>
    <row r="3168" spans="3:7" customFormat="1">
      <c r="C3168" s="152"/>
      <c r="E3168" s="292"/>
      <c r="G3168" s="26"/>
    </row>
    <row r="3169" spans="3:7" customFormat="1">
      <c r="C3169" s="152"/>
      <c r="E3169" s="292"/>
      <c r="G3169" s="26"/>
    </row>
    <row r="3170" spans="3:7" customFormat="1">
      <c r="C3170" s="152"/>
      <c r="E3170" s="292"/>
      <c r="G3170" s="26"/>
    </row>
    <row r="3171" spans="3:7" customFormat="1">
      <c r="C3171" s="152"/>
      <c r="E3171" s="292"/>
      <c r="G3171" s="26"/>
    </row>
    <row r="3172" spans="3:7" customFormat="1">
      <c r="C3172" s="152"/>
      <c r="E3172" s="292"/>
      <c r="G3172" s="26"/>
    </row>
    <row r="3173" spans="3:7" customFormat="1">
      <c r="C3173" s="152"/>
      <c r="E3173" s="292"/>
      <c r="G3173" s="26"/>
    </row>
    <row r="3174" spans="3:7" customFormat="1">
      <c r="C3174" s="152"/>
      <c r="E3174" s="292"/>
      <c r="G3174" s="26"/>
    </row>
    <row r="3175" spans="3:7" customFormat="1">
      <c r="C3175" s="152"/>
      <c r="E3175" s="292"/>
      <c r="G3175" s="26"/>
    </row>
    <row r="3176" spans="3:7" customFormat="1">
      <c r="C3176" s="152"/>
      <c r="E3176" s="292"/>
      <c r="G3176" s="26"/>
    </row>
    <row r="3177" spans="3:7" customFormat="1">
      <c r="C3177" s="152"/>
      <c r="E3177" s="292"/>
      <c r="G3177" s="26"/>
    </row>
    <row r="3178" spans="3:7" customFormat="1">
      <c r="C3178" s="152"/>
      <c r="E3178" s="292"/>
      <c r="G3178" s="26"/>
    </row>
    <row r="3179" spans="3:7" customFormat="1">
      <c r="C3179" s="152"/>
      <c r="E3179" s="292"/>
      <c r="G3179" s="26"/>
    </row>
    <row r="3180" spans="3:7" customFormat="1">
      <c r="C3180" s="152"/>
      <c r="E3180" s="292"/>
      <c r="G3180" s="26"/>
    </row>
    <row r="3181" spans="3:7" customFormat="1">
      <c r="C3181" s="152"/>
      <c r="E3181" s="292"/>
      <c r="G3181" s="26"/>
    </row>
    <row r="3182" spans="3:7" customFormat="1">
      <c r="C3182" s="152"/>
      <c r="E3182" s="292"/>
      <c r="G3182" s="26"/>
    </row>
    <row r="3183" spans="3:7" customFormat="1">
      <c r="C3183" s="152"/>
      <c r="E3183" s="292"/>
      <c r="G3183" s="26"/>
    </row>
    <row r="3184" spans="3:7" customFormat="1">
      <c r="C3184" s="152"/>
      <c r="E3184" s="292"/>
      <c r="G3184" s="26"/>
    </row>
    <row r="3185" spans="3:7" customFormat="1">
      <c r="C3185" s="152"/>
      <c r="E3185" s="292"/>
      <c r="G3185" s="26"/>
    </row>
    <row r="3186" spans="3:7" customFormat="1">
      <c r="C3186" s="152"/>
      <c r="E3186" s="292"/>
      <c r="G3186" s="26"/>
    </row>
    <row r="3187" spans="3:7" customFormat="1">
      <c r="C3187" s="152"/>
      <c r="E3187" s="292"/>
      <c r="G3187" s="26"/>
    </row>
    <row r="3188" spans="3:7" customFormat="1">
      <c r="C3188" s="152"/>
      <c r="E3188" s="292"/>
      <c r="G3188" s="26"/>
    </row>
    <row r="3189" spans="3:7" customFormat="1">
      <c r="C3189" s="152"/>
      <c r="E3189" s="292"/>
      <c r="G3189" s="26"/>
    </row>
    <row r="3190" spans="3:7" customFormat="1">
      <c r="C3190" s="152"/>
      <c r="E3190" s="292"/>
      <c r="G3190" s="26"/>
    </row>
    <row r="3191" spans="3:7" customFormat="1">
      <c r="C3191" s="152"/>
      <c r="E3191" s="292"/>
      <c r="G3191" s="26"/>
    </row>
    <row r="3192" spans="3:7" customFormat="1">
      <c r="C3192" s="152"/>
      <c r="E3192" s="292"/>
      <c r="G3192" s="26"/>
    </row>
    <row r="3193" spans="3:7" customFormat="1">
      <c r="C3193" s="152"/>
      <c r="E3193" s="292"/>
      <c r="G3193" s="26"/>
    </row>
    <row r="3194" spans="3:7" customFormat="1">
      <c r="C3194" s="152"/>
      <c r="E3194" s="292"/>
      <c r="G3194" s="26"/>
    </row>
    <row r="3195" spans="3:7" customFormat="1">
      <c r="C3195" s="152"/>
      <c r="E3195" s="292"/>
      <c r="G3195" s="26"/>
    </row>
    <row r="3196" spans="3:7" customFormat="1">
      <c r="C3196" s="152"/>
      <c r="E3196" s="292"/>
      <c r="G3196" s="26"/>
    </row>
    <row r="3197" spans="3:7" customFormat="1">
      <c r="C3197" s="152"/>
      <c r="E3197" s="292"/>
      <c r="G3197" s="26"/>
    </row>
    <row r="3198" spans="3:7" customFormat="1">
      <c r="C3198" s="152"/>
      <c r="E3198" s="292"/>
      <c r="G3198" s="26"/>
    </row>
    <row r="3199" spans="3:7" customFormat="1">
      <c r="C3199" s="152"/>
      <c r="E3199" s="292"/>
      <c r="G3199" s="26"/>
    </row>
    <row r="3200" spans="3:7" customFormat="1">
      <c r="C3200" s="152"/>
      <c r="E3200" s="292"/>
      <c r="G3200" s="26"/>
    </row>
    <row r="3201" spans="3:7" customFormat="1">
      <c r="C3201" s="152"/>
      <c r="E3201" s="292"/>
      <c r="G3201" s="26"/>
    </row>
    <row r="3202" spans="3:7" customFormat="1">
      <c r="C3202" s="152"/>
      <c r="E3202" s="292"/>
      <c r="G3202" s="26"/>
    </row>
    <row r="3203" spans="3:7" customFormat="1">
      <c r="C3203" s="152"/>
      <c r="E3203" s="292"/>
      <c r="G3203" s="26"/>
    </row>
    <row r="3204" spans="3:7" customFormat="1">
      <c r="C3204" s="152"/>
      <c r="E3204" s="292"/>
      <c r="G3204" s="26"/>
    </row>
    <row r="3205" spans="3:7" customFormat="1">
      <c r="C3205" s="152"/>
      <c r="E3205" s="292"/>
      <c r="G3205" s="26"/>
    </row>
    <row r="3206" spans="3:7" customFormat="1">
      <c r="C3206" s="152"/>
      <c r="E3206" s="292"/>
      <c r="G3206" s="26"/>
    </row>
    <row r="3207" spans="3:7" customFormat="1">
      <c r="C3207" s="152"/>
      <c r="E3207" s="292"/>
      <c r="G3207" s="26"/>
    </row>
    <row r="3208" spans="3:7" customFormat="1">
      <c r="C3208" s="152"/>
      <c r="E3208" s="292"/>
      <c r="G3208" s="26"/>
    </row>
    <row r="3209" spans="3:7" customFormat="1">
      <c r="C3209" s="152"/>
      <c r="E3209" s="292"/>
      <c r="G3209" s="26"/>
    </row>
    <row r="3210" spans="3:7" customFormat="1">
      <c r="C3210" s="152"/>
      <c r="E3210" s="292"/>
      <c r="G3210" s="26"/>
    </row>
    <row r="3211" spans="3:7" customFormat="1">
      <c r="C3211" s="152"/>
      <c r="E3211" s="292"/>
      <c r="G3211" s="26"/>
    </row>
    <row r="3212" spans="3:7" customFormat="1">
      <c r="C3212" s="152"/>
      <c r="E3212" s="292"/>
      <c r="G3212" s="26"/>
    </row>
    <row r="3213" spans="3:7" customFormat="1">
      <c r="C3213" s="152"/>
      <c r="E3213" s="292"/>
      <c r="G3213" s="26"/>
    </row>
    <row r="3214" spans="3:7" customFormat="1">
      <c r="C3214" s="152"/>
      <c r="E3214" s="292"/>
      <c r="G3214" s="26"/>
    </row>
    <row r="3215" spans="3:7" customFormat="1">
      <c r="C3215" s="152"/>
      <c r="E3215" s="292"/>
      <c r="G3215" s="26"/>
    </row>
    <row r="3216" spans="3:7" customFormat="1">
      <c r="C3216" s="152"/>
      <c r="E3216" s="292"/>
      <c r="G3216" s="26"/>
    </row>
    <row r="3217" spans="3:7" customFormat="1">
      <c r="C3217" s="152"/>
      <c r="E3217" s="292"/>
      <c r="G3217" s="26"/>
    </row>
    <row r="3218" spans="3:7" customFormat="1">
      <c r="C3218" s="152"/>
      <c r="E3218" s="292"/>
      <c r="G3218" s="26"/>
    </row>
    <row r="3219" spans="3:7" customFormat="1">
      <c r="C3219" s="152"/>
      <c r="E3219" s="292"/>
      <c r="G3219" s="26"/>
    </row>
    <row r="3220" spans="3:7" customFormat="1">
      <c r="C3220" s="152"/>
      <c r="E3220" s="292"/>
      <c r="G3220" s="26"/>
    </row>
    <row r="3221" spans="3:7" customFormat="1">
      <c r="C3221" s="152"/>
      <c r="E3221" s="292"/>
      <c r="G3221" s="26"/>
    </row>
    <row r="3222" spans="3:7" customFormat="1">
      <c r="C3222" s="152"/>
      <c r="E3222" s="292"/>
      <c r="G3222" s="26"/>
    </row>
    <row r="3223" spans="3:7" customFormat="1">
      <c r="C3223" s="152"/>
      <c r="E3223" s="292"/>
      <c r="G3223" s="26"/>
    </row>
    <row r="3224" spans="3:7" customFormat="1">
      <c r="C3224" s="152"/>
      <c r="E3224" s="292"/>
      <c r="G3224" s="26"/>
    </row>
    <row r="3225" spans="3:7" customFormat="1">
      <c r="C3225" s="152"/>
      <c r="E3225" s="292"/>
      <c r="G3225" s="26"/>
    </row>
    <row r="3226" spans="3:7" customFormat="1">
      <c r="C3226" s="152"/>
      <c r="E3226" s="292"/>
      <c r="G3226" s="26"/>
    </row>
    <row r="3227" spans="3:7" customFormat="1">
      <c r="C3227" s="152"/>
      <c r="E3227" s="292"/>
      <c r="G3227" s="26"/>
    </row>
    <row r="3228" spans="3:7" customFormat="1">
      <c r="C3228" s="152"/>
      <c r="E3228" s="292"/>
      <c r="G3228" s="26"/>
    </row>
    <row r="3229" spans="3:7" customFormat="1">
      <c r="C3229" s="152"/>
      <c r="E3229" s="292"/>
      <c r="G3229" s="26"/>
    </row>
    <row r="3230" spans="3:7" customFormat="1">
      <c r="C3230" s="152"/>
      <c r="E3230" s="292"/>
      <c r="G3230" s="26"/>
    </row>
    <row r="3231" spans="3:7" customFormat="1">
      <c r="C3231" s="152"/>
      <c r="E3231" s="292"/>
      <c r="G3231" s="26"/>
    </row>
    <row r="3232" spans="3:7" customFormat="1">
      <c r="C3232" s="152"/>
      <c r="E3232" s="292"/>
      <c r="G3232" s="26"/>
    </row>
    <row r="3233" spans="3:7" customFormat="1">
      <c r="C3233" s="152"/>
      <c r="E3233" s="292"/>
      <c r="G3233" s="26"/>
    </row>
    <row r="3234" spans="3:7" customFormat="1">
      <c r="C3234" s="152"/>
      <c r="E3234" s="292"/>
      <c r="G3234" s="26"/>
    </row>
    <row r="3235" spans="3:7" customFormat="1">
      <c r="C3235" s="152"/>
      <c r="E3235" s="292"/>
      <c r="G3235" s="26"/>
    </row>
    <row r="3236" spans="3:7" customFormat="1">
      <c r="C3236" s="152"/>
      <c r="E3236" s="292"/>
      <c r="G3236" s="26"/>
    </row>
    <row r="3237" spans="3:7" customFormat="1">
      <c r="C3237" s="152"/>
      <c r="E3237" s="292"/>
      <c r="G3237" s="26"/>
    </row>
    <row r="3238" spans="3:7" customFormat="1">
      <c r="C3238" s="152"/>
      <c r="E3238" s="292"/>
      <c r="G3238" s="26"/>
    </row>
    <row r="3239" spans="3:7" customFormat="1">
      <c r="C3239" s="152"/>
      <c r="E3239" s="292"/>
      <c r="G3239" s="26"/>
    </row>
    <row r="3240" spans="3:7" customFormat="1">
      <c r="C3240" s="152"/>
      <c r="E3240" s="292"/>
      <c r="G3240" s="26"/>
    </row>
    <row r="3241" spans="3:7" customFormat="1">
      <c r="C3241" s="152"/>
      <c r="E3241" s="292"/>
      <c r="G3241" s="26"/>
    </row>
    <row r="3242" spans="3:7" customFormat="1">
      <c r="C3242" s="152"/>
      <c r="E3242" s="292"/>
      <c r="G3242" s="26"/>
    </row>
    <row r="3243" spans="3:7" customFormat="1">
      <c r="C3243" s="152"/>
      <c r="E3243" s="292"/>
      <c r="G3243" s="26"/>
    </row>
    <row r="3244" spans="3:7" customFormat="1">
      <c r="C3244" s="152"/>
      <c r="E3244" s="292"/>
      <c r="G3244" s="26"/>
    </row>
    <row r="3245" spans="3:7" customFormat="1">
      <c r="C3245" s="152"/>
      <c r="E3245" s="292"/>
      <c r="G3245" s="26"/>
    </row>
    <row r="3246" spans="3:7" customFormat="1">
      <c r="C3246" s="152"/>
      <c r="E3246" s="292"/>
      <c r="G3246" s="26"/>
    </row>
    <row r="3247" spans="3:7" customFormat="1">
      <c r="C3247" s="152"/>
      <c r="E3247" s="292"/>
      <c r="G3247" s="26"/>
    </row>
    <row r="3248" spans="3:7" customFormat="1">
      <c r="C3248" s="152"/>
      <c r="E3248" s="292"/>
      <c r="G3248" s="26"/>
    </row>
    <row r="3249" spans="3:7" customFormat="1">
      <c r="C3249" s="152"/>
      <c r="E3249" s="292"/>
      <c r="G3249" s="26"/>
    </row>
    <row r="3250" spans="3:7" customFormat="1">
      <c r="C3250" s="152"/>
      <c r="E3250" s="292"/>
      <c r="G3250" s="26"/>
    </row>
    <row r="3251" spans="3:7" customFormat="1">
      <c r="C3251" s="152"/>
      <c r="E3251" s="292"/>
      <c r="G3251" s="26"/>
    </row>
    <row r="3252" spans="3:7" customFormat="1">
      <c r="C3252" s="152"/>
      <c r="E3252" s="292"/>
      <c r="G3252" s="26"/>
    </row>
    <row r="3253" spans="3:7" customFormat="1">
      <c r="C3253" s="152"/>
      <c r="E3253" s="292"/>
      <c r="G3253" s="26"/>
    </row>
    <row r="3254" spans="3:7" customFormat="1">
      <c r="C3254" s="152"/>
      <c r="E3254" s="292"/>
      <c r="G3254" s="26"/>
    </row>
    <row r="3255" spans="3:7" customFormat="1">
      <c r="C3255" s="152"/>
      <c r="E3255" s="292"/>
      <c r="G3255" s="26"/>
    </row>
    <row r="3256" spans="3:7" customFormat="1">
      <c r="C3256" s="152"/>
      <c r="E3256" s="292"/>
      <c r="G3256" s="26"/>
    </row>
    <row r="3257" spans="3:7" customFormat="1">
      <c r="C3257" s="152"/>
      <c r="E3257" s="292"/>
      <c r="G3257" s="26"/>
    </row>
    <row r="3258" spans="3:7" customFormat="1">
      <c r="C3258" s="152"/>
      <c r="E3258" s="292"/>
      <c r="G3258" s="26"/>
    </row>
    <row r="3259" spans="3:7" customFormat="1">
      <c r="C3259" s="152"/>
      <c r="E3259" s="292"/>
      <c r="G3259" s="26"/>
    </row>
    <row r="3260" spans="3:7" customFormat="1">
      <c r="C3260" s="152"/>
      <c r="E3260" s="292"/>
      <c r="G3260" s="26"/>
    </row>
    <row r="3261" spans="3:7" customFormat="1">
      <c r="C3261" s="152"/>
      <c r="E3261" s="292"/>
      <c r="G3261" s="26"/>
    </row>
    <row r="3262" spans="3:7" customFormat="1">
      <c r="C3262" s="152"/>
      <c r="E3262" s="292"/>
      <c r="G3262" s="26"/>
    </row>
    <row r="3263" spans="3:7" customFormat="1">
      <c r="C3263" s="152"/>
      <c r="E3263" s="292"/>
      <c r="G3263" s="26"/>
    </row>
    <row r="3264" spans="3:7" customFormat="1">
      <c r="C3264" s="152"/>
      <c r="E3264" s="292"/>
      <c r="G3264" s="26"/>
    </row>
    <row r="3265" spans="3:7" customFormat="1">
      <c r="C3265" s="152"/>
      <c r="E3265" s="292"/>
      <c r="G3265" s="26"/>
    </row>
    <row r="3266" spans="3:7" customFormat="1">
      <c r="C3266" s="152"/>
      <c r="E3266" s="292"/>
      <c r="G3266" s="26"/>
    </row>
    <row r="3267" spans="3:7" customFormat="1">
      <c r="C3267" s="152"/>
      <c r="E3267" s="292"/>
      <c r="G3267" s="26"/>
    </row>
    <row r="3268" spans="3:7" customFormat="1">
      <c r="C3268" s="152"/>
      <c r="E3268" s="292"/>
      <c r="G3268" s="26"/>
    </row>
    <row r="3269" spans="3:7" customFormat="1">
      <c r="C3269" s="152"/>
      <c r="E3269" s="292"/>
      <c r="G3269" s="26"/>
    </row>
    <row r="3270" spans="3:7" customFormat="1">
      <c r="C3270" s="152"/>
      <c r="E3270" s="292"/>
      <c r="G3270" s="26"/>
    </row>
    <row r="3271" spans="3:7" customFormat="1">
      <c r="C3271" s="152"/>
      <c r="E3271" s="292"/>
      <c r="G3271" s="26"/>
    </row>
    <row r="3272" spans="3:7" customFormat="1">
      <c r="C3272" s="152"/>
      <c r="E3272" s="292"/>
      <c r="G3272" s="26"/>
    </row>
    <row r="3273" spans="3:7" customFormat="1">
      <c r="C3273" s="152"/>
      <c r="E3273" s="292"/>
      <c r="G3273" s="26"/>
    </row>
    <row r="3274" spans="3:7" customFormat="1">
      <c r="C3274" s="152"/>
      <c r="E3274" s="292"/>
      <c r="G3274" s="26"/>
    </row>
    <row r="3275" spans="3:7" customFormat="1">
      <c r="C3275" s="152"/>
      <c r="E3275" s="292"/>
      <c r="G3275" s="26"/>
    </row>
    <row r="3276" spans="3:7" customFormat="1">
      <c r="C3276" s="152"/>
      <c r="E3276" s="292"/>
      <c r="G3276" s="26"/>
    </row>
    <row r="3277" spans="3:7" customFormat="1">
      <c r="C3277" s="152"/>
      <c r="E3277" s="292"/>
      <c r="G3277" s="26"/>
    </row>
    <row r="3278" spans="3:7" customFormat="1">
      <c r="C3278" s="152"/>
      <c r="E3278" s="292"/>
      <c r="G3278" s="26"/>
    </row>
    <row r="3279" spans="3:7" customFormat="1">
      <c r="C3279" s="152"/>
      <c r="E3279" s="292"/>
      <c r="G3279" s="26"/>
    </row>
    <row r="3280" spans="3:7" customFormat="1">
      <c r="C3280" s="152"/>
      <c r="E3280" s="292"/>
      <c r="G3280" s="26"/>
    </row>
    <row r="3281" spans="3:7" customFormat="1">
      <c r="C3281" s="152"/>
      <c r="E3281" s="292"/>
      <c r="G3281" s="26"/>
    </row>
    <row r="3282" spans="3:7" customFormat="1">
      <c r="C3282" s="152"/>
      <c r="E3282" s="292"/>
      <c r="G3282" s="26"/>
    </row>
    <row r="3283" spans="3:7" customFormat="1">
      <c r="C3283" s="152"/>
      <c r="E3283" s="292"/>
      <c r="G3283" s="26"/>
    </row>
    <row r="3284" spans="3:7" customFormat="1">
      <c r="C3284" s="152"/>
      <c r="E3284" s="292"/>
      <c r="G3284" s="26"/>
    </row>
    <row r="3285" spans="3:7" customFormat="1">
      <c r="C3285" s="152"/>
      <c r="E3285" s="292"/>
      <c r="G3285" s="26"/>
    </row>
    <row r="3286" spans="3:7" customFormat="1">
      <c r="C3286" s="152"/>
      <c r="E3286" s="292"/>
      <c r="G3286" s="26"/>
    </row>
    <row r="3287" spans="3:7" customFormat="1">
      <c r="C3287" s="152"/>
      <c r="E3287" s="292"/>
      <c r="G3287" s="26"/>
    </row>
    <row r="3288" spans="3:7" customFormat="1">
      <c r="C3288" s="152"/>
      <c r="E3288" s="292"/>
      <c r="G3288" s="26"/>
    </row>
    <row r="3289" spans="3:7" customFormat="1">
      <c r="C3289" s="152"/>
      <c r="E3289" s="292"/>
      <c r="G3289" s="26"/>
    </row>
    <row r="3290" spans="3:7" customFormat="1">
      <c r="C3290" s="152"/>
      <c r="E3290" s="292"/>
      <c r="G3290" s="26"/>
    </row>
    <row r="3291" spans="3:7" customFormat="1">
      <c r="C3291" s="152"/>
      <c r="E3291" s="292"/>
      <c r="G3291" s="26"/>
    </row>
    <row r="3292" spans="3:7" customFormat="1">
      <c r="C3292" s="152"/>
      <c r="E3292" s="292"/>
      <c r="G3292" s="26"/>
    </row>
    <row r="3293" spans="3:7" customFormat="1">
      <c r="C3293" s="152"/>
      <c r="E3293" s="292"/>
      <c r="G3293" s="26"/>
    </row>
    <row r="3294" spans="3:7" customFormat="1">
      <c r="C3294" s="152"/>
      <c r="E3294" s="292"/>
      <c r="G3294" s="26"/>
    </row>
    <row r="3295" spans="3:7" customFormat="1">
      <c r="C3295" s="152"/>
      <c r="E3295" s="292"/>
      <c r="G3295" s="26"/>
    </row>
    <row r="3296" spans="3:7" customFormat="1">
      <c r="C3296" s="152"/>
      <c r="E3296" s="292"/>
      <c r="G3296" s="26"/>
    </row>
    <row r="3297" spans="3:7" customFormat="1">
      <c r="C3297" s="152"/>
      <c r="E3297" s="292"/>
      <c r="G3297" s="26"/>
    </row>
    <row r="3298" spans="3:7" customFormat="1">
      <c r="C3298" s="152"/>
      <c r="E3298" s="292"/>
      <c r="G3298" s="26"/>
    </row>
    <row r="3299" spans="3:7" customFormat="1">
      <c r="C3299" s="152"/>
      <c r="E3299" s="292"/>
      <c r="G3299" s="26"/>
    </row>
    <row r="3300" spans="3:7" customFormat="1">
      <c r="C3300" s="152"/>
      <c r="E3300" s="292"/>
      <c r="G3300" s="26"/>
    </row>
    <row r="3301" spans="3:7" customFormat="1">
      <c r="C3301" s="152"/>
      <c r="E3301" s="292"/>
      <c r="G3301" s="26"/>
    </row>
    <row r="3302" spans="3:7" customFormat="1">
      <c r="C3302" s="152"/>
      <c r="E3302" s="292"/>
      <c r="G3302" s="26"/>
    </row>
    <row r="3303" spans="3:7" customFormat="1">
      <c r="C3303" s="152"/>
      <c r="E3303" s="292"/>
      <c r="G3303" s="26"/>
    </row>
    <row r="3304" spans="3:7" customFormat="1">
      <c r="C3304" s="152"/>
      <c r="E3304" s="292"/>
      <c r="G3304" s="26"/>
    </row>
    <row r="3305" spans="3:7" customFormat="1">
      <c r="C3305" s="152"/>
      <c r="E3305" s="292"/>
      <c r="G3305" s="26"/>
    </row>
    <row r="3306" spans="3:7" customFormat="1">
      <c r="C3306" s="152"/>
      <c r="E3306" s="292"/>
      <c r="G3306" s="26"/>
    </row>
    <row r="3307" spans="3:7" customFormat="1">
      <c r="C3307" s="152"/>
      <c r="E3307" s="292"/>
      <c r="G3307" s="26"/>
    </row>
    <row r="3308" spans="3:7" customFormat="1">
      <c r="C3308" s="152"/>
      <c r="E3308" s="292"/>
      <c r="G3308" s="26"/>
    </row>
    <row r="3309" spans="3:7" customFormat="1">
      <c r="C3309" s="152"/>
      <c r="E3309" s="292"/>
      <c r="G3309" s="26"/>
    </row>
    <row r="3310" spans="3:7" customFormat="1">
      <c r="C3310" s="152"/>
      <c r="E3310" s="292"/>
      <c r="G3310" s="26"/>
    </row>
    <row r="3311" spans="3:7" customFormat="1">
      <c r="C3311" s="152"/>
      <c r="E3311" s="292"/>
      <c r="G3311" s="26"/>
    </row>
    <row r="3312" spans="3:7" customFormat="1">
      <c r="C3312" s="152"/>
      <c r="E3312" s="292"/>
      <c r="G3312" s="26"/>
    </row>
    <row r="3313" spans="3:7" customFormat="1">
      <c r="C3313" s="152"/>
      <c r="E3313" s="292"/>
      <c r="G3313" s="26"/>
    </row>
    <row r="3314" spans="3:7" customFormat="1">
      <c r="C3314" s="152"/>
      <c r="E3314" s="292"/>
      <c r="G3314" s="26"/>
    </row>
    <row r="3315" spans="3:7" customFormat="1">
      <c r="C3315" s="152"/>
      <c r="E3315" s="292"/>
      <c r="G3315" s="26"/>
    </row>
    <row r="3316" spans="3:7" customFormat="1">
      <c r="C3316" s="152"/>
      <c r="E3316" s="292"/>
      <c r="G3316" s="26"/>
    </row>
    <row r="3317" spans="3:7" customFormat="1">
      <c r="C3317" s="152"/>
      <c r="E3317" s="292"/>
      <c r="G3317" s="26"/>
    </row>
    <row r="3318" spans="3:7" customFormat="1">
      <c r="C3318" s="152"/>
      <c r="E3318" s="292"/>
      <c r="G3318" s="26"/>
    </row>
    <row r="3319" spans="3:7" customFormat="1">
      <c r="C3319" s="152"/>
      <c r="E3319" s="292"/>
      <c r="G3319" s="26"/>
    </row>
    <row r="3320" spans="3:7" customFormat="1">
      <c r="C3320" s="152"/>
      <c r="E3320" s="292"/>
      <c r="G3320" s="26"/>
    </row>
    <row r="3321" spans="3:7" customFormat="1">
      <c r="C3321" s="152"/>
      <c r="E3321" s="292"/>
      <c r="G3321" s="26"/>
    </row>
    <row r="3322" spans="3:7" customFormat="1">
      <c r="C3322" s="152"/>
      <c r="E3322" s="292"/>
      <c r="G3322" s="26"/>
    </row>
    <row r="3323" spans="3:7" customFormat="1">
      <c r="C3323" s="152"/>
      <c r="E3323" s="292"/>
      <c r="G3323" s="26"/>
    </row>
    <row r="3324" spans="3:7" customFormat="1">
      <c r="C3324" s="152"/>
      <c r="E3324" s="292"/>
      <c r="G3324" s="26"/>
    </row>
    <row r="3325" spans="3:7" customFormat="1">
      <c r="C3325" s="152"/>
      <c r="E3325" s="292"/>
      <c r="G3325" s="26"/>
    </row>
    <row r="3326" spans="3:7" customFormat="1">
      <c r="C3326" s="152"/>
      <c r="E3326" s="292"/>
      <c r="G3326" s="26"/>
    </row>
    <row r="3327" spans="3:7" customFormat="1">
      <c r="C3327" s="152"/>
      <c r="E3327" s="292"/>
      <c r="G3327" s="26"/>
    </row>
    <row r="3328" spans="3:7" customFormat="1">
      <c r="C3328" s="152"/>
      <c r="E3328" s="292"/>
      <c r="G3328" s="26"/>
    </row>
    <row r="3329" spans="3:7" customFormat="1">
      <c r="C3329" s="152"/>
      <c r="E3329" s="292"/>
      <c r="G3329" s="26"/>
    </row>
    <row r="3330" spans="3:7" customFormat="1">
      <c r="C3330" s="152"/>
      <c r="E3330" s="292"/>
      <c r="G3330" s="26"/>
    </row>
    <row r="3331" spans="3:7" customFormat="1">
      <c r="C3331" s="152"/>
      <c r="E3331" s="292"/>
      <c r="G3331" s="26"/>
    </row>
    <row r="3332" spans="3:7" customFormat="1">
      <c r="C3332" s="152"/>
      <c r="E3332" s="292"/>
      <c r="G3332" s="26"/>
    </row>
    <row r="3333" spans="3:7" customFormat="1">
      <c r="C3333" s="152"/>
      <c r="E3333" s="292"/>
      <c r="G3333" s="26"/>
    </row>
    <row r="3334" spans="3:7" customFormat="1">
      <c r="C3334" s="152"/>
      <c r="E3334" s="292"/>
      <c r="G3334" s="26"/>
    </row>
    <row r="3335" spans="3:7" customFormat="1">
      <c r="C3335" s="152"/>
      <c r="E3335" s="292"/>
      <c r="G3335" s="26"/>
    </row>
    <row r="3336" spans="3:7" customFormat="1">
      <c r="C3336" s="152"/>
      <c r="E3336" s="292"/>
      <c r="G3336" s="26"/>
    </row>
    <row r="3337" spans="3:7" customFormat="1">
      <c r="C3337" s="152"/>
      <c r="E3337" s="292"/>
      <c r="G3337" s="26"/>
    </row>
    <row r="3338" spans="3:7" customFormat="1">
      <c r="C3338" s="152"/>
      <c r="E3338" s="292"/>
      <c r="G3338" s="26"/>
    </row>
    <row r="3339" spans="3:7" customFormat="1">
      <c r="C3339" s="152"/>
      <c r="E3339" s="292"/>
      <c r="G3339" s="26"/>
    </row>
    <row r="3340" spans="3:7" customFormat="1">
      <c r="C3340" s="152"/>
      <c r="E3340" s="292"/>
      <c r="G3340" s="26"/>
    </row>
    <row r="3341" spans="3:7" customFormat="1">
      <c r="C3341" s="152"/>
      <c r="E3341" s="292"/>
      <c r="G3341" s="26"/>
    </row>
    <row r="3342" spans="3:7" customFormat="1">
      <c r="C3342" s="152"/>
      <c r="E3342" s="292"/>
      <c r="G3342" s="26"/>
    </row>
    <row r="3343" spans="3:7" customFormat="1">
      <c r="C3343" s="152"/>
      <c r="E3343" s="292"/>
      <c r="G3343" s="26"/>
    </row>
    <row r="3344" spans="3:7" customFormat="1">
      <c r="C3344" s="152"/>
      <c r="E3344" s="292"/>
      <c r="G3344" s="26"/>
    </row>
    <row r="3345" spans="3:7" customFormat="1">
      <c r="C3345" s="152"/>
      <c r="E3345" s="292"/>
      <c r="G3345" s="26"/>
    </row>
    <row r="3346" spans="3:7" customFormat="1">
      <c r="C3346" s="152"/>
      <c r="E3346" s="292"/>
      <c r="G3346" s="26"/>
    </row>
    <row r="3347" spans="3:7" customFormat="1">
      <c r="C3347" s="152"/>
      <c r="E3347" s="292"/>
      <c r="G3347" s="26"/>
    </row>
    <row r="3348" spans="3:7" customFormat="1">
      <c r="C3348" s="152"/>
      <c r="E3348" s="292"/>
      <c r="G3348" s="26"/>
    </row>
    <row r="3349" spans="3:7" customFormat="1">
      <c r="C3349" s="152"/>
      <c r="E3349" s="292"/>
      <c r="G3349" s="26"/>
    </row>
    <row r="3350" spans="3:7" customFormat="1">
      <c r="C3350" s="152"/>
      <c r="E3350" s="292"/>
      <c r="G3350" s="26"/>
    </row>
    <row r="3351" spans="3:7" customFormat="1">
      <c r="C3351" s="152"/>
      <c r="E3351" s="292"/>
      <c r="G3351" s="26"/>
    </row>
    <row r="3352" spans="3:7" customFormat="1">
      <c r="C3352" s="152"/>
      <c r="E3352" s="292"/>
      <c r="G3352" s="26"/>
    </row>
    <row r="3353" spans="3:7" customFormat="1">
      <c r="C3353" s="152"/>
      <c r="E3353" s="292"/>
      <c r="G3353" s="26"/>
    </row>
    <row r="3354" spans="3:7" customFormat="1">
      <c r="C3354" s="152"/>
      <c r="E3354" s="292"/>
      <c r="G3354" s="26"/>
    </row>
    <row r="3355" spans="3:7" customFormat="1">
      <c r="C3355" s="152"/>
      <c r="E3355" s="292"/>
      <c r="G3355" s="26"/>
    </row>
    <row r="3356" spans="3:7" customFormat="1">
      <c r="C3356" s="152"/>
      <c r="E3356" s="292"/>
      <c r="G3356" s="26"/>
    </row>
    <row r="3357" spans="3:7" customFormat="1">
      <c r="C3357" s="152"/>
      <c r="E3357" s="292"/>
      <c r="G3357" s="26"/>
    </row>
    <row r="3358" spans="3:7" customFormat="1">
      <c r="C3358" s="152"/>
      <c r="E3358" s="292"/>
      <c r="G3358" s="26"/>
    </row>
    <row r="3359" spans="3:7" customFormat="1">
      <c r="C3359" s="152"/>
      <c r="E3359" s="292"/>
      <c r="G3359" s="26"/>
    </row>
    <row r="3360" spans="3:7" customFormat="1">
      <c r="C3360" s="152"/>
      <c r="E3360" s="292"/>
      <c r="G3360" s="26"/>
    </row>
    <row r="3361" spans="3:7" customFormat="1">
      <c r="C3361" s="152"/>
      <c r="E3361" s="292"/>
      <c r="G3361" s="26"/>
    </row>
    <row r="3362" spans="3:7" customFormat="1">
      <c r="C3362" s="152"/>
      <c r="E3362" s="292"/>
      <c r="G3362" s="26"/>
    </row>
    <row r="3363" spans="3:7" customFormat="1">
      <c r="C3363" s="152"/>
      <c r="E3363" s="292"/>
      <c r="G3363" s="26"/>
    </row>
    <row r="3364" spans="3:7" customFormat="1">
      <c r="C3364" s="152"/>
      <c r="E3364" s="292"/>
      <c r="G3364" s="26"/>
    </row>
    <row r="3365" spans="3:7" customFormat="1">
      <c r="C3365" s="152"/>
      <c r="E3365" s="292"/>
      <c r="G3365" s="26"/>
    </row>
    <row r="3366" spans="3:7" customFormat="1">
      <c r="C3366" s="152"/>
      <c r="E3366" s="292"/>
      <c r="G3366" s="26"/>
    </row>
    <row r="3367" spans="3:7" customFormat="1">
      <c r="C3367" s="152"/>
      <c r="E3367" s="292"/>
      <c r="G3367" s="26"/>
    </row>
    <row r="3368" spans="3:7" customFormat="1">
      <c r="C3368" s="152"/>
      <c r="E3368" s="292"/>
      <c r="G3368" s="26"/>
    </row>
    <row r="3369" spans="3:7" customFormat="1">
      <c r="C3369" s="152"/>
      <c r="E3369" s="292"/>
      <c r="G3369" s="26"/>
    </row>
    <row r="3370" spans="3:7" customFormat="1">
      <c r="C3370" s="152"/>
      <c r="E3370" s="292"/>
      <c r="G3370" s="26"/>
    </row>
    <row r="3371" spans="3:7" customFormat="1">
      <c r="C3371" s="152"/>
      <c r="E3371" s="292"/>
      <c r="G3371" s="26"/>
    </row>
    <row r="3372" spans="3:7" customFormat="1">
      <c r="C3372" s="152"/>
      <c r="E3372" s="292"/>
      <c r="G3372" s="26"/>
    </row>
    <row r="3373" spans="3:7" customFormat="1">
      <c r="C3373" s="152"/>
      <c r="E3373" s="292"/>
      <c r="G3373" s="26"/>
    </row>
    <row r="3374" spans="3:7" customFormat="1">
      <c r="C3374" s="152"/>
      <c r="E3374" s="292"/>
      <c r="G3374" s="26"/>
    </row>
    <row r="3375" spans="3:7" customFormat="1">
      <c r="C3375" s="152"/>
      <c r="E3375" s="292"/>
      <c r="G3375" s="26"/>
    </row>
    <row r="3376" spans="3:7" customFormat="1">
      <c r="C3376" s="152"/>
      <c r="E3376" s="292"/>
      <c r="G3376" s="26"/>
    </row>
    <row r="3377" spans="3:7" customFormat="1">
      <c r="C3377" s="152"/>
      <c r="E3377" s="292"/>
      <c r="G3377" s="26"/>
    </row>
    <row r="3378" spans="3:7" customFormat="1">
      <c r="C3378" s="152"/>
      <c r="E3378" s="292"/>
      <c r="G3378" s="26"/>
    </row>
    <row r="3379" spans="3:7" customFormat="1">
      <c r="C3379" s="152"/>
      <c r="E3379" s="292"/>
      <c r="G3379" s="26"/>
    </row>
    <row r="3380" spans="3:7" customFormat="1">
      <c r="C3380" s="152"/>
      <c r="E3380" s="292"/>
      <c r="G3380" s="26"/>
    </row>
    <row r="3381" spans="3:7" customFormat="1">
      <c r="C3381" s="152"/>
      <c r="E3381" s="292"/>
      <c r="G3381" s="26"/>
    </row>
    <row r="3382" spans="3:7" customFormat="1">
      <c r="C3382" s="152"/>
      <c r="E3382" s="292"/>
      <c r="G3382" s="26"/>
    </row>
    <row r="3383" spans="3:7" customFormat="1">
      <c r="C3383" s="152"/>
      <c r="E3383" s="292"/>
      <c r="G3383" s="26"/>
    </row>
    <row r="3384" spans="3:7" customFormat="1">
      <c r="C3384" s="152"/>
      <c r="E3384" s="292"/>
      <c r="G3384" s="26"/>
    </row>
    <row r="3385" spans="3:7" customFormat="1">
      <c r="C3385" s="152"/>
      <c r="E3385" s="292"/>
      <c r="G3385" s="26"/>
    </row>
    <row r="3386" spans="3:7" customFormat="1">
      <c r="C3386" s="152"/>
      <c r="E3386" s="292"/>
      <c r="G3386" s="26"/>
    </row>
    <row r="3387" spans="3:7" customFormat="1">
      <c r="C3387" s="152"/>
      <c r="E3387" s="292"/>
      <c r="G3387" s="26"/>
    </row>
    <row r="3388" spans="3:7" customFormat="1">
      <c r="C3388" s="152"/>
      <c r="E3388" s="292"/>
      <c r="G3388" s="26"/>
    </row>
    <row r="3389" spans="3:7" customFormat="1">
      <c r="C3389" s="152"/>
      <c r="E3389" s="292"/>
      <c r="G3389" s="26"/>
    </row>
    <row r="3390" spans="3:7" customFormat="1">
      <c r="C3390" s="152"/>
      <c r="E3390" s="292"/>
      <c r="G3390" s="26"/>
    </row>
    <row r="3391" spans="3:7" customFormat="1">
      <c r="C3391" s="152"/>
      <c r="E3391" s="292"/>
      <c r="G3391" s="26"/>
    </row>
    <row r="3392" spans="3:7" customFormat="1">
      <c r="C3392" s="152"/>
      <c r="E3392" s="292"/>
      <c r="G3392" s="26"/>
    </row>
    <row r="3393" spans="3:7" customFormat="1">
      <c r="C3393" s="152"/>
      <c r="E3393" s="292"/>
      <c r="G3393" s="26"/>
    </row>
    <row r="3394" spans="3:7" customFormat="1">
      <c r="C3394" s="152"/>
      <c r="E3394" s="292"/>
      <c r="G3394" s="26"/>
    </row>
    <row r="3395" spans="3:7" customFormat="1">
      <c r="C3395" s="152"/>
      <c r="E3395" s="292"/>
      <c r="G3395" s="26"/>
    </row>
    <row r="3396" spans="3:7" customFormat="1">
      <c r="C3396" s="152"/>
      <c r="E3396" s="292"/>
      <c r="G3396" s="26"/>
    </row>
    <row r="3397" spans="3:7" customFormat="1">
      <c r="C3397" s="152"/>
      <c r="E3397" s="292"/>
      <c r="G3397" s="26"/>
    </row>
    <row r="3398" spans="3:7" customFormat="1">
      <c r="C3398" s="152"/>
      <c r="E3398" s="292"/>
      <c r="G3398" s="26"/>
    </row>
    <row r="3399" spans="3:7" customFormat="1">
      <c r="C3399" s="152"/>
      <c r="E3399" s="292"/>
      <c r="G3399" s="26"/>
    </row>
    <row r="3400" spans="3:7" customFormat="1">
      <c r="C3400" s="152"/>
      <c r="E3400" s="292"/>
      <c r="G3400" s="26"/>
    </row>
    <row r="3401" spans="3:7" customFormat="1">
      <c r="C3401" s="152"/>
      <c r="E3401" s="292"/>
      <c r="G3401" s="26"/>
    </row>
    <row r="3402" spans="3:7" customFormat="1">
      <c r="C3402" s="152"/>
      <c r="E3402" s="292"/>
      <c r="G3402" s="26"/>
    </row>
    <row r="3403" spans="3:7" customFormat="1">
      <c r="C3403" s="152"/>
      <c r="E3403" s="292"/>
      <c r="G3403" s="26"/>
    </row>
    <row r="3404" spans="3:7" customFormat="1">
      <c r="C3404" s="152"/>
      <c r="E3404" s="292"/>
      <c r="G3404" s="26"/>
    </row>
    <row r="3405" spans="3:7" customFormat="1">
      <c r="C3405" s="152"/>
      <c r="E3405" s="292"/>
      <c r="G3405" s="26"/>
    </row>
    <row r="3406" spans="3:7" customFormat="1">
      <c r="C3406" s="152"/>
      <c r="E3406" s="292"/>
      <c r="G3406" s="26"/>
    </row>
    <row r="3407" spans="3:7" customFormat="1">
      <c r="C3407" s="152"/>
      <c r="E3407" s="292"/>
      <c r="G3407" s="26"/>
    </row>
    <row r="3408" spans="3:7" customFormat="1">
      <c r="C3408" s="152"/>
      <c r="E3408" s="292"/>
      <c r="G3408" s="26"/>
    </row>
    <row r="3409" spans="3:7" customFormat="1">
      <c r="C3409" s="152"/>
      <c r="E3409" s="292"/>
      <c r="G3409" s="26"/>
    </row>
    <row r="3410" spans="3:7" customFormat="1">
      <c r="C3410" s="152"/>
      <c r="E3410" s="292"/>
      <c r="G3410" s="26"/>
    </row>
    <row r="3411" spans="3:7" customFormat="1">
      <c r="C3411" s="152"/>
      <c r="E3411" s="292"/>
      <c r="G3411" s="26"/>
    </row>
    <row r="3412" spans="3:7" customFormat="1">
      <c r="C3412" s="152"/>
      <c r="E3412" s="292"/>
      <c r="G3412" s="26"/>
    </row>
    <row r="3413" spans="3:7" customFormat="1">
      <c r="C3413" s="152"/>
      <c r="E3413" s="292"/>
      <c r="G3413" s="26"/>
    </row>
    <row r="3414" spans="3:7" customFormat="1">
      <c r="C3414" s="152"/>
      <c r="E3414" s="292"/>
      <c r="G3414" s="26"/>
    </row>
    <row r="3415" spans="3:7" customFormat="1">
      <c r="C3415" s="152"/>
      <c r="E3415" s="292"/>
      <c r="G3415" s="26"/>
    </row>
    <row r="3416" spans="3:7" customFormat="1">
      <c r="C3416" s="152"/>
      <c r="E3416" s="292"/>
      <c r="G3416" s="26"/>
    </row>
    <row r="3417" spans="3:7" customFormat="1">
      <c r="C3417" s="152"/>
      <c r="E3417" s="292"/>
      <c r="G3417" s="26"/>
    </row>
    <row r="3418" spans="3:7" customFormat="1">
      <c r="C3418" s="152"/>
      <c r="E3418" s="292"/>
      <c r="G3418" s="26"/>
    </row>
    <row r="3419" spans="3:7" customFormat="1">
      <c r="C3419" s="152"/>
      <c r="E3419" s="292"/>
      <c r="G3419" s="26"/>
    </row>
    <row r="3420" spans="3:7" customFormat="1">
      <c r="C3420" s="152"/>
      <c r="E3420" s="292"/>
      <c r="G3420" s="26"/>
    </row>
    <row r="3421" spans="3:7" customFormat="1">
      <c r="C3421" s="152"/>
      <c r="E3421" s="292"/>
      <c r="G3421" s="26"/>
    </row>
    <row r="3422" spans="3:7" customFormat="1">
      <c r="C3422" s="152"/>
      <c r="E3422" s="292"/>
      <c r="G3422" s="26"/>
    </row>
    <row r="3423" spans="3:7" customFormat="1">
      <c r="C3423" s="152"/>
      <c r="E3423" s="292"/>
      <c r="G3423" s="26"/>
    </row>
    <row r="3424" spans="3:7" customFormat="1">
      <c r="C3424" s="152"/>
      <c r="E3424" s="292"/>
      <c r="G3424" s="26"/>
    </row>
    <row r="3425" spans="3:7" customFormat="1">
      <c r="C3425" s="152"/>
      <c r="E3425" s="292"/>
      <c r="G3425" s="26"/>
    </row>
    <row r="3426" spans="3:7" customFormat="1">
      <c r="C3426" s="152"/>
      <c r="E3426" s="292"/>
      <c r="G3426" s="26"/>
    </row>
    <row r="3427" spans="3:7" customFormat="1">
      <c r="C3427" s="152"/>
      <c r="E3427" s="292"/>
      <c r="G3427" s="26"/>
    </row>
    <row r="3428" spans="3:7" customFormat="1">
      <c r="C3428" s="152"/>
      <c r="E3428" s="292"/>
      <c r="G3428" s="26"/>
    </row>
    <row r="3429" spans="3:7" customFormat="1">
      <c r="C3429" s="152"/>
      <c r="E3429" s="292"/>
      <c r="G3429" s="26"/>
    </row>
    <row r="3430" spans="3:7" customFormat="1">
      <c r="C3430" s="152"/>
      <c r="E3430" s="292"/>
      <c r="G3430" s="26"/>
    </row>
    <row r="3431" spans="3:7" customFormat="1">
      <c r="C3431" s="152"/>
      <c r="E3431" s="292"/>
      <c r="G3431" s="26"/>
    </row>
    <row r="3432" spans="3:7" customFormat="1">
      <c r="C3432" s="152"/>
      <c r="E3432" s="292"/>
      <c r="G3432" s="26"/>
    </row>
    <row r="3433" spans="3:7" customFormat="1">
      <c r="C3433" s="152"/>
      <c r="E3433" s="292"/>
      <c r="G3433" s="26"/>
    </row>
    <row r="3434" spans="3:7" customFormat="1">
      <c r="C3434" s="152"/>
      <c r="E3434" s="292"/>
      <c r="G3434" s="26"/>
    </row>
    <row r="3435" spans="3:7" customFormat="1">
      <c r="C3435" s="152"/>
      <c r="E3435" s="292"/>
      <c r="G3435" s="26"/>
    </row>
    <row r="3436" spans="3:7" customFormat="1">
      <c r="C3436" s="152"/>
      <c r="E3436" s="292"/>
      <c r="G3436" s="26"/>
    </row>
    <row r="3437" spans="3:7" customFormat="1">
      <c r="C3437" s="152"/>
      <c r="E3437" s="292"/>
      <c r="G3437" s="26"/>
    </row>
    <row r="3438" spans="3:7" customFormat="1">
      <c r="C3438" s="152"/>
      <c r="E3438" s="292"/>
      <c r="G3438" s="26"/>
    </row>
    <row r="3439" spans="3:7" customFormat="1">
      <c r="C3439" s="152"/>
      <c r="E3439" s="292"/>
      <c r="G3439" s="26"/>
    </row>
    <row r="3440" spans="3:7" customFormat="1">
      <c r="C3440" s="152"/>
      <c r="E3440" s="292"/>
      <c r="G3440" s="26"/>
    </row>
    <row r="3441" spans="3:7" customFormat="1">
      <c r="C3441" s="152"/>
      <c r="E3441" s="292"/>
      <c r="G3441" s="26"/>
    </row>
    <row r="3442" spans="3:7" customFormat="1">
      <c r="C3442" s="152"/>
      <c r="E3442" s="292"/>
      <c r="G3442" s="26"/>
    </row>
    <row r="3443" spans="3:7" customFormat="1">
      <c r="C3443" s="152"/>
      <c r="E3443" s="292"/>
      <c r="G3443" s="26"/>
    </row>
    <row r="3444" spans="3:7" customFormat="1">
      <c r="C3444" s="152"/>
      <c r="E3444" s="292"/>
      <c r="G3444" s="26"/>
    </row>
    <row r="3445" spans="3:7" customFormat="1">
      <c r="C3445" s="152"/>
      <c r="E3445" s="292"/>
      <c r="G3445" s="26"/>
    </row>
    <row r="3446" spans="3:7" customFormat="1">
      <c r="C3446" s="152"/>
      <c r="E3446" s="292"/>
      <c r="G3446" s="26"/>
    </row>
    <row r="3447" spans="3:7" customFormat="1">
      <c r="C3447" s="152"/>
      <c r="E3447" s="292"/>
      <c r="G3447" s="26"/>
    </row>
    <row r="3448" spans="3:7" customFormat="1">
      <c r="C3448" s="152"/>
      <c r="E3448" s="292"/>
      <c r="G3448" s="26"/>
    </row>
    <row r="3449" spans="3:7" customFormat="1">
      <c r="C3449" s="152"/>
      <c r="E3449" s="292"/>
      <c r="G3449" s="26"/>
    </row>
    <row r="3450" spans="3:7" customFormat="1">
      <c r="C3450" s="152"/>
      <c r="E3450" s="292"/>
      <c r="G3450" s="26"/>
    </row>
    <row r="3451" spans="3:7" customFormat="1">
      <c r="C3451" s="152"/>
      <c r="E3451" s="292"/>
      <c r="G3451" s="26"/>
    </row>
    <row r="3452" spans="3:7" customFormat="1">
      <c r="C3452" s="152"/>
      <c r="E3452" s="292"/>
      <c r="G3452" s="26"/>
    </row>
    <row r="3453" spans="3:7" customFormat="1">
      <c r="C3453" s="152"/>
      <c r="E3453" s="292"/>
      <c r="G3453" s="26"/>
    </row>
    <row r="3454" spans="3:7" customFormat="1">
      <c r="C3454" s="152"/>
      <c r="E3454" s="292"/>
      <c r="G3454" s="26"/>
    </row>
    <row r="3455" spans="3:7" customFormat="1">
      <c r="C3455" s="152"/>
      <c r="E3455" s="292"/>
      <c r="G3455" s="26"/>
    </row>
    <row r="3456" spans="3:7" customFormat="1">
      <c r="C3456" s="152"/>
      <c r="E3456" s="292"/>
      <c r="G3456" s="26"/>
    </row>
    <row r="3457" spans="3:7" customFormat="1">
      <c r="C3457" s="152"/>
      <c r="E3457" s="292"/>
      <c r="G3457" s="26"/>
    </row>
    <row r="3458" spans="3:7" customFormat="1">
      <c r="C3458" s="152"/>
      <c r="E3458" s="292"/>
      <c r="G3458" s="26"/>
    </row>
    <row r="3459" spans="3:7" customFormat="1">
      <c r="C3459" s="152"/>
      <c r="E3459" s="292"/>
      <c r="G3459" s="26"/>
    </row>
    <row r="3460" spans="3:7" customFormat="1">
      <c r="C3460" s="152"/>
      <c r="E3460" s="292"/>
      <c r="G3460" s="26"/>
    </row>
    <row r="3461" spans="3:7" customFormat="1">
      <c r="C3461" s="152"/>
      <c r="E3461" s="292"/>
      <c r="G3461" s="26"/>
    </row>
    <row r="3462" spans="3:7" customFormat="1">
      <c r="C3462" s="152"/>
      <c r="E3462" s="292"/>
      <c r="G3462" s="26"/>
    </row>
    <row r="3463" spans="3:7" customFormat="1">
      <c r="C3463" s="152"/>
      <c r="E3463" s="292"/>
      <c r="G3463" s="26"/>
    </row>
    <row r="3464" spans="3:7" customFormat="1">
      <c r="C3464" s="152"/>
      <c r="E3464" s="292"/>
      <c r="G3464" s="26"/>
    </row>
    <row r="3465" spans="3:7" customFormat="1">
      <c r="C3465" s="152"/>
      <c r="E3465" s="292"/>
      <c r="G3465" s="26"/>
    </row>
    <row r="3466" spans="3:7" customFormat="1">
      <c r="C3466" s="152"/>
      <c r="E3466" s="292"/>
      <c r="G3466" s="26"/>
    </row>
    <row r="3467" spans="3:7" customFormat="1">
      <c r="C3467" s="152"/>
      <c r="E3467" s="292"/>
      <c r="G3467" s="26"/>
    </row>
    <row r="3468" spans="3:7" customFormat="1">
      <c r="C3468" s="152"/>
      <c r="E3468" s="292"/>
      <c r="G3468" s="26"/>
    </row>
    <row r="3469" spans="3:7" customFormat="1">
      <c r="C3469" s="152"/>
      <c r="E3469" s="292"/>
      <c r="G3469" s="26"/>
    </row>
    <row r="3470" spans="3:7" customFormat="1">
      <c r="C3470" s="152"/>
      <c r="E3470" s="292"/>
      <c r="G3470" s="26"/>
    </row>
    <row r="3471" spans="3:7" customFormat="1">
      <c r="C3471" s="152"/>
      <c r="E3471" s="292"/>
      <c r="G3471" s="26"/>
    </row>
    <row r="3472" spans="3:7" customFormat="1">
      <c r="C3472" s="152"/>
      <c r="E3472" s="292"/>
      <c r="G3472" s="26"/>
    </row>
    <row r="3473" spans="3:7" customFormat="1">
      <c r="C3473" s="152"/>
      <c r="E3473" s="292"/>
      <c r="G3473" s="26"/>
    </row>
    <row r="3474" spans="3:7" customFormat="1">
      <c r="C3474" s="152"/>
      <c r="E3474" s="292"/>
      <c r="G3474" s="26"/>
    </row>
    <row r="3475" spans="3:7" customFormat="1">
      <c r="C3475" s="152"/>
      <c r="E3475" s="292"/>
      <c r="G3475" s="26"/>
    </row>
    <row r="3476" spans="3:7" customFormat="1">
      <c r="C3476" s="152"/>
      <c r="E3476" s="292"/>
      <c r="G3476" s="26"/>
    </row>
    <row r="3477" spans="3:7" customFormat="1">
      <c r="C3477" s="152"/>
      <c r="E3477" s="292"/>
      <c r="G3477" s="26"/>
    </row>
    <row r="3478" spans="3:7" customFormat="1">
      <c r="C3478" s="152"/>
      <c r="E3478" s="292"/>
      <c r="G3478" s="26"/>
    </row>
    <row r="3479" spans="3:7" customFormat="1">
      <c r="C3479" s="152"/>
      <c r="E3479" s="292"/>
      <c r="G3479" s="26"/>
    </row>
    <row r="3480" spans="3:7" customFormat="1">
      <c r="C3480" s="152"/>
      <c r="E3480" s="292"/>
      <c r="G3480" s="26"/>
    </row>
    <row r="3481" spans="3:7" customFormat="1">
      <c r="C3481" s="152"/>
      <c r="E3481" s="292"/>
      <c r="G3481" s="26"/>
    </row>
    <row r="3482" spans="3:7" customFormat="1">
      <c r="C3482" s="152"/>
      <c r="E3482" s="292"/>
      <c r="G3482" s="26"/>
    </row>
    <row r="3483" spans="3:7" customFormat="1">
      <c r="C3483" s="152"/>
      <c r="E3483" s="292"/>
      <c r="G3483" s="26"/>
    </row>
    <row r="3484" spans="3:7" customFormat="1">
      <c r="C3484" s="152"/>
      <c r="E3484" s="292"/>
      <c r="G3484" s="26"/>
    </row>
    <row r="3485" spans="3:7" customFormat="1">
      <c r="C3485" s="152"/>
      <c r="E3485" s="292"/>
      <c r="G3485" s="26"/>
    </row>
    <row r="3486" spans="3:7" customFormat="1">
      <c r="C3486" s="152"/>
      <c r="E3486" s="292"/>
      <c r="G3486" s="26"/>
    </row>
    <row r="3487" spans="3:7" customFormat="1">
      <c r="C3487" s="152"/>
      <c r="E3487" s="292"/>
      <c r="G3487" s="26"/>
    </row>
    <row r="3488" spans="3:7" customFormat="1">
      <c r="C3488" s="152"/>
      <c r="E3488" s="292"/>
      <c r="G3488" s="26"/>
    </row>
    <row r="3489" spans="3:7" customFormat="1">
      <c r="C3489" s="152"/>
      <c r="E3489" s="292"/>
      <c r="G3489" s="26"/>
    </row>
    <row r="3490" spans="3:7" customFormat="1">
      <c r="C3490" s="152"/>
      <c r="E3490" s="292"/>
      <c r="G3490" s="26"/>
    </row>
    <row r="3491" spans="3:7" customFormat="1">
      <c r="C3491" s="152"/>
      <c r="E3491" s="292"/>
      <c r="G3491" s="26"/>
    </row>
    <row r="3492" spans="3:7" customFormat="1">
      <c r="C3492" s="152"/>
      <c r="E3492" s="292"/>
      <c r="G3492" s="26"/>
    </row>
    <row r="3493" spans="3:7" customFormat="1">
      <c r="C3493" s="152"/>
      <c r="E3493" s="292"/>
      <c r="G3493" s="26"/>
    </row>
    <row r="3494" spans="3:7" customFormat="1">
      <c r="C3494" s="152"/>
      <c r="E3494" s="292"/>
      <c r="G3494" s="26"/>
    </row>
    <row r="3495" spans="3:7" customFormat="1">
      <c r="C3495" s="152"/>
      <c r="E3495" s="292"/>
      <c r="G3495" s="26"/>
    </row>
    <row r="3496" spans="3:7" customFormat="1">
      <c r="C3496" s="152"/>
      <c r="E3496" s="292"/>
      <c r="G3496" s="26"/>
    </row>
    <row r="3497" spans="3:7" customFormat="1">
      <c r="C3497" s="152"/>
      <c r="E3497" s="292"/>
      <c r="G3497" s="26"/>
    </row>
    <row r="3498" spans="3:7" customFormat="1">
      <c r="C3498" s="152"/>
      <c r="E3498" s="292"/>
      <c r="G3498" s="26"/>
    </row>
    <row r="3499" spans="3:7" customFormat="1">
      <c r="C3499" s="152"/>
      <c r="E3499" s="292"/>
      <c r="G3499" s="26"/>
    </row>
    <row r="3500" spans="3:7" customFormat="1">
      <c r="C3500" s="152"/>
      <c r="E3500" s="292"/>
      <c r="G3500" s="26"/>
    </row>
    <row r="3501" spans="3:7" customFormat="1">
      <c r="C3501" s="152"/>
      <c r="E3501" s="292"/>
      <c r="G3501" s="26"/>
    </row>
    <row r="3502" spans="3:7" customFormat="1">
      <c r="C3502" s="152"/>
      <c r="E3502" s="292"/>
      <c r="G3502" s="26"/>
    </row>
    <row r="3503" spans="3:7" customFormat="1">
      <c r="C3503" s="152"/>
      <c r="E3503" s="292"/>
      <c r="G3503" s="26"/>
    </row>
    <row r="3504" spans="3:7" customFormat="1">
      <c r="C3504" s="152"/>
      <c r="E3504" s="292"/>
      <c r="G3504" s="26"/>
    </row>
    <row r="3505" spans="3:7" customFormat="1">
      <c r="C3505" s="152"/>
      <c r="E3505" s="292"/>
      <c r="G3505" s="26"/>
    </row>
    <row r="3506" spans="3:7" customFormat="1">
      <c r="C3506" s="152"/>
      <c r="E3506" s="292"/>
      <c r="G3506" s="26"/>
    </row>
    <row r="3507" spans="3:7" customFormat="1">
      <c r="C3507" s="152"/>
      <c r="E3507" s="292"/>
      <c r="G3507" s="26"/>
    </row>
    <row r="3508" spans="3:7" customFormat="1">
      <c r="C3508" s="152"/>
      <c r="E3508" s="292"/>
      <c r="G3508" s="26"/>
    </row>
    <row r="3509" spans="3:7" customFormat="1">
      <c r="C3509" s="152"/>
      <c r="E3509" s="292"/>
      <c r="G3509" s="26"/>
    </row>
    <row r="3510" spans="3:7" customFormat="1">
      <c r="C3510" s="152"/>
      <c r="E3510" s="292"/>
      <c r="G3510" s="26"/>
    </row>
    <row r="3511" spans="3:7" customFormat="1">
      <c r="C3511" s="152"/>
      <c r="E3511" s="292"/>
      <c r="G3511" s="26"/>
    </row>
    <row r="3512" spans="3:7" customFormat="1">
      <c r="C3512" s="152"/>
      <c r="E3512" s="292"/>
      <c r="G3512" s="26"/>
    </row>
    <row r="3513" spans="3:7" customFormat="1">
      <c r="C3513" s="152"/>
      <c r="E3513" s="292"/>
      <c r="G3513" s="26"/>
    </row>
    <row r="3514" spans="3:7" customFormat="1">
      <c r="C3514" s="152"/>
      <c r="E3514" s="292"/>
      <c r="G3514" s="26"/>
    </row>
    <row r="3515" spans="3:7" customFormat="1">
      <c r="C3515" s="152"/>
      <c r="E3515" s="292"/>
      <c r="G3515" s="26"/>
    </row>
    <row r="3516" spans="3:7" customFormat="1">
      <c r="C3516" s="152"/>
      <c r="E3516" s="292"/>
      <c r="G3516" s="26"/>
    </row>
    <row r="3517" spans="3:7" customFormat="1">
      <c r="C3517" s="152"/>
      <c r="E3517" s="292"/>
      <c r="G3517" s="26"/>
    </row>
    <row r="3518" spans="3:7" customFormat="1">
      <c r="C3518" s="152"/>
      <c r="E3518" s="292"/>
      <c r="G3518" s="26"/>
    </row>
    <row r="3519" spans="3:7" customFormat="1">
      <c r="C3519" s="152"/>
      <c r="E3519" s="292"/>
      <c r="G3519" s="26"/>
    </row>
    <row r="3520" spans="3:7" customFormat="1">
      <c r="C3520" s="152"/>
      <c r="E3520" s="292"/>
      <c r="G3520" s="26"/>
    </row>
    <row r="3521" spans="3:7" customFormat="1">
      <c r="C3521" s="152"/>
      <c r="E3521" s="292"/>
      <c r="G3521" s="26"/>
    </row>
    <row r="3522" spans="3:7" customFormat="1">
      <c r="C3522" s="152"/>
      <c r="E3522" s="292"/>
      <c r="G3522" s="26"/>
    </row>
    <row r="3523" spans="3:7" customFormat="1">
      <c r="C3523" s="152"/>
      <c r="E3523" s="292"/>
      <c r="G3523" s="26"/>
    </row>
    <row r="3524" spans="3:7" customFormat="1">
      <c r="C3524" s="152"/>
      <c r="E3524" s="292"/>
      <c r="G3524" s="26"/>
    </row>
    <row r="3525" spans="3:7" customFormat="1">
      <c r="C3525" s="152"/>
      <c r="E3525" s="292"/>
      <c r="G3525" s="26"/>
    </row>
    <row r="3526" spans="3:7" customFormat="1">
      <c r="C3526" s="152"/>
      <c r="E3526" s="292"/>
      <c r="G3526" s="26"/>
    </row>
    <row r="3527" spans="3:7" customFormat="1">
      <c r="C3527" s="152"/>
      <c r="E3527" s="292"/>
      <c r="G3527" s="26"/>
    </row>
    <row r="3528" spans="3:7" customFormat="1">
      <c r="C3528" s="152"/>
      <c r="E3528" s="292"/>
      <c r="G3528" s="26"/>
    </row>
    <row r="3529" spans="3:7" customFormat="1">
      <c r="C3529" s="152"/>
      <c r="E3529" s="292"/>
      <c r="G3529" s="26"/>
    </row>
    <row r="3530" spans="3:7" customFormat="1">
      <c r="C3530" s="152"/>
      <c r="E3530" s="292"/>
      <c r="G3530" s="26"/>
    </row>
    <row r="3531" spans="3:7" customFormat="1">
      <c r="C3531" s="152"/>
      <c r="E3531" s="292"/>
      <c r="G3531" s="26"/>
    </row>
    <row r="3532" spans="3:7" customFormat="1">
      <c r="C3532" s="152"/>
      <c r="E3532" s="292"/>
      <c r="G3532" s="26"/>
    </row>
    <row r="3533" spans="3:7" customFormat="1">
      <c r="C3533" s="152"/>
      <c r="E3533" s="292"/>
      <c r="G3533" s="26"/>
    </row>
    <row r="3534" spans="3:7" customFormat="1">
      <c r="C3534" s="152"/>
      <c r="E3534" s="292"/>
      <c r="G3534" s="26"/>
    </row>
    <row r="3535" spans="3:7" customFormat="1">
      <c r="C3535" s="152"/>
      <c r="E3535" s="292"/>
      <c r="G3535" s="26"/>
    </row>
    <row r="3536" spans="3:7" customFormat="1">
      <c r="C3536" s="152"/>
      <c r="E3536" s="292"/>
      <c r="G3536" s="26"/>
    </row>
    <row r="3537" spans="3:7" customFormat="1">
      <c r="C3537" s="152"/>
      <c r="E3537" s="292"/>
      <c r="G3537" s="26"/>
    </row>
    <row r="3538" spans="3:7" customFormat="1">
      <c r="C3538" s="152"/>
      <c r="E3538" s="292"/>
      <c r="G3538" s="26"/>
    </row>
    <row r="3539" spans="3:7" customFormat="1">
      <c r="C3539" s="152"/>
      <c r="E3539" s="292"/>
      <c r="G3539" s="26"/>
    </row>
    <row r="3540" spans="3:7" customFormat="1">
      <c r="C3540" s="152"/>
      <c r="E3540" s="292"/>
      <c r="G3540" s="26"/>
    </row>
    <row r="3541" spans="3:7" customFormat="1">
      <c r="C3541" s="152"/>
      <c r="E3541" s="292"/>
      <c r="G3541" s="26"/>
    </row>
    <row r="3542" spans="3:7" customFormat="1">
      <c r="C3542" s="152"/>
      <c r="E3542" s="292"/>
      <c r="G3542" s="26"/>
    </row>
    <row r="3543" spans="3:7" customFormat="1">
      <c r="C3543" s="152"/>
      <c r="E3543" s="292"/>
      <c r="G3543" s="26"/>
    </row>
    <row r="3544" spans="3:7" customFormat="1">
      <c r="C3544" s="152"/>
      <c r="E3544" s="292"/>
      <c r="G3544" s="26"/>
    </row>
    <row r="3545" spans="3:7" customFormat="1">
      <c r="C3545" s="152"/>
      <c r="E3545" s="292"/>
      <c r="G3545" s="26"/>
    </row>
    <row r="3546" spans="3:7" customFormat="1">
      <c r="C3546" s="152"/>
      <c r="E3546" s="292"/>
      <c r="G3546" s="26"/>
    </row>
    <row r="3547" spans="3:7" customFormat="1">
      <c r="C3547" s="152"/>
      <c r="E3547" s="292"/>
      <c r="G3547" s="26"/>
    </row>
    <row r="3548" spans="3:7" customFormat="1">
      <c r="C3548" s="152"/>
      <c r="E3548" s="292"/>
      <c r="G3548" s="26"/>
    </row>
    <row r="3549" spans="3:7" customFormat="1">
      <c r="C3549" s="152"/>
      <c r="E3549" s="292"/>
      <c r="G3549" s="26"/>
    </row>
    <row r="3550" spans="3:7" customFormat="1">
      <c r="C3550" s="152"/>
      <c r="E3550" s="292"/>
      <c r="G3550" s="26"/>
    </row>
    <row r="3551" spans="3:7" customFormat="1">
      <c r="C3551" s="152"/>
      <c r="E3551" s="292"/>
      <c r="G3551" s="26"/>
    </row>
    <row r="3552" spans="3:7" customFormat="1">
      <c r="C3552" s="152"/>
      <c r="E3552" s="292"/>
      <c r="G3552" s="26"/>
    </row>
    <row r="3553" spans="3:7" customFormat="1">
      <c r="C3553" s="152"/>
      <c r="E3553" s="292"/>
      <c r="G3553" s="26"/>
    </row>
    <row r="3554" spans="3:7" customFormat="1">
      <c r="C3554" s="152"/>
      <c r="E3554" s="292"/>
      <c r="G3554" s="26"/>
    </row>
    <row r="3555" spans="3:7" customFormat="1">
      <c r="C3555" s="152"/>
      <c r="E3555" s="292"/>
      <c r="G3555" s="26"/>
    </row>
    <row r="3556" spans="3:7" customFormat="1">
      <c r="C3556" s="152"/>
      <c r="E3556" s="292"/>
      <c r="G3556" s="26"/>
    </row>
    <row r="3557" spans="3:7" customFormat="1">
      <c r="C3557" s="152"/>
      <c r="E3557" s="292"/>
      <c r="G3557" s="26"/>
    </row>
    <row r="3558" spans="3:7" customFormat="1">
      <c r="C3558" s="152"/>
      <c r="E3558" s="292"/>
      <c r="G3558" s="26"/>
    </row>
    <row r="3559" spans="3:7" customFormat="1">
      <c r="C3559" s="152"/>
      <c r="E3559" s="292"/>
      <c r="G3559" s="26"/>
    </row>
    <row r="3560" spans="3:7" customFormat="1">
      <c r="C3560" s="152"/>
      <c r="E3560" s="292"/>
      <c r="G3560" s="26"/>
    </row>
    <row r="3561" spans="3:7" customFormat="1">
      <c r="C3561" s="152"/>
      <c r="E3561" s="292"/>
      <c r="G3561" s="26"/>
    </row>
    <row r="3562" spans="3:7" customFormat="1">
      <c r="C3562" s="152"/>
      <c r="E3562" s="292"/>
      <c r="G3562" s="26"/>
    </row>
    <row r="3563" spans="3:7" customFormat="1">
      <c r="C3563" s="152"/>
      <c r="E3563" s="292"/>
      <c r="G3563" s="26"/>
    </row>
    <row r="3564" spans="3:7" customFormat="1">
      <c r="C3564" s="152"/>
      <c r="E3564" s="292"/>
      <c r="G3564" s="26"/>
    </row>
    <row r="3565" spans="3:7" customFormat="1">
      <c r="C3565" s="152"/>
      <c r="E3565" s="292"/>
      <c r="G3565" s="26"/>
    </row>
    <row r="3566" spans="3:7" customFormat="1">
      <c r="C3566" s="152"/>
      <c r="E3566" s="292"/>
      <c r="G3566" s="26"/>
    </row>
    <row r="3567" spans="3:7" customFormat="1">
      <c r="C3567" s="152"/>
      <c r="E3567" s="292"/>
      <c r="G3567" s="26"/>
    </row>
    <row r="3568" spans="3:7" customFormat="1">
      <c r="C3568" s="152"/>
      <c r="E3568" s="292"/>
      <c r="G3568" s="26"/>
    </row>
    <row r="3569" spans="3:7" customFormat="1">
      <c r="C3569" s="152"/>
      <c r="E3569" s="292"/>
      <c r="G3569" s="26"/>
    </row>
    <row r="3570" spans="3:7" customFormat="1">
      <c r="C3570" s="152"/>
      <c r="E3570" s="292"/>
      <c r="G3570" s="26"/>
    </row>
    <row r="3571" spans="3:7" customFormat="1">
      <c r="C3571" s="152"/>
      <c r="E3571" s="292"/>
      <c r="G3571" s="26"/>
    </row>
    <row r="3572" spans="3:7" customFormat="1">
      <c r="C3572" s="152"/>
      <c r="E3572" s="292"/>
      <c r="G3572" s="26"/>
    </row>
    <row r="3573" spans="3:7" customFormat="1">
      <c r="C3573" s="152"/>
      <c r="E3573" s="292"/>
      <c r="G3573" s="26"/>
    </row>
    <row r="3574" spans="3:7" customFormat="1">
      <c r="C3574" s="152"/>
      <c r="E3574" s="292"/>
      <c r="G3574" s="26"/>
    </row>
    <row r="3575" spans="3:7" customFormat="1">
      <c r="C3575" s="152"/>
      <c r="E3575" s="292"/>
      <c r="G3575" s="26"/>
    </row>
    <row r="3576" spans="3:7" customFormat="1">
      <c r="C3576" s="152"/>
      <c r="E3576" s="292"/>
      <c r="G3576" s="26"/>
    </row>
    <row r="3577" spans="3:7" customFormat="1">
      <c r="C3577" s="152"/>
      <c r="E3577" s="292"/>
      <c r="G3577" s="26"/>
    </row>
    <row r="3578" spans="3:7" customFormat="1">
      <c r="C3578" s="152"/>
      <c r="E3578" s="292"/>
      <c r="G3578" s="26"/>
    </row>
    <row r="3579" spans="3:7" customFormat="1">
      <c r="C3579" s="152"/>
      <c r="E3579" s="292"/>
      <c r="G3579" s="26"/>
    </row>
    <row r="3580" spans="3:7" customFormat="1">
      <c r="C3580" s="152"/>
      <c r="E3580" s="292"/>
      <c r="G3580" s="26"/>
    </row>
    <row r="3581" spans="3:7" customFormat="1">
      <c r="C3581" s="152"/>
      <c r="E3581" s="292"/>
      <c r="G3581" s="26"/>
    </row>
    <row r="3582" spans="3:7" customFormat="1">
      <c r="C3582" s="152"/>
      <c r="E3582" s="292"/>
      <c r="G3582" s="26"/>
    </row>
    <row r="3583" spans="3:7" customFormat="1">
      <c r="C3583" s="152"/>
      <c r="E3583" s="292"/>
      <c r="G3583" s="26"/>
    </row>
    <row r="3584" spans="3:7" customFormat="1">
      <c r="C3584" s="152"/>
      <c r="E3584" s="292"/>
      <c r="G3584" s="26"/>
    </row>
    <row r="3585" spans="3:7" customFormat="1">
      <c r="C3585" s="152"/>
      <c r="E3585" s="292"/>
      <c r="G3585" s="26"/>
    </row>
    <row r="3586" spans="3:7" customFormat="1">
      <c r="C3586" s="152"/>
      <c r="E3586" s="292"/>
      <c r="G3586" s="26"/>
    </row>
    <row r="3587" spans="3:7" customFormat="1">
      <c r="C3587" s="152"/>
      <c r="E3587" s="292"/>
      <c r="G3587" s="26"/>
    </row>
    <row r="3588" spans="3:7" customFormat="1">
      <c r="C3588" s="152"/>
      <c r="E3588" s="292"/>
      <c r="G3588" s="26"/>
    </row>
    <row r="3589" spans="3:7" customFormat="1">
      <c r="C3589" s="152"/>
      <c r="E3589" s="292"/>
      <c r="G3589" s="26"/>
    </row>
    <row r="3590" spans="3:7" customFormat="1">
      <c r="C3590" s="152"/>
      <c r="E3590" s="292"/>
      <c r="G3590" s="26"/>
    </row>
    <row r="3591" spans="3:7" customFormat="1">
      <c r="C3591" s="152"/>
      <c r="E3591" s="292"/>
      <c r="G3591" s="26"/>
    </row>
    <row r="3592" spans="3:7" customFormat="1">
      <c r="C3592" s="152"/>
      <c r="E3592" s="292"/>
      <c r="G3592" s="26"/>
    </row>
    <row r="3593" spans="3:7" customFormat="1">
      <c r="C3593" s="152"/>
      <c r="E3593" s="292"/>
      <c r="G3593" s="26"/>
    </row>
    <row r="3594" spans="3:7" customFormat="1">
      <c r="C3594" s="152"/>
      <c r="E3594" s="292"/>
      <c r="G3594" s="26"/>
    </row>
    <row r="3595" spans="3:7" customFormat="1">
      <c r="C3595" s="152"/>
      <c r="E3595" s="292"/>
      <c r="G3595" s="26"/>
    </row>
    <row r="3596" spans="3:7" customFormat="1">
      <c r="C3596" s="152"/>
      <c r="E3596" s="292"/>
      <c r="G3596" s="26"/>
    </row>
    <row r="3597" spans="3:7" customFormat="1">
      <c r="C3597" s="152"/>
      <c r="E3597" s="292"/>
      <c r="G3597" s="26"/>
    </row>
    <row r="3598" spans="3:7" customFormat="1">
      <c r="C3598" s="152"/>
      <c r="E3598" s="292"/>
      <c r="G3598" s="26"/>
    </row>
    <row r="3599" spans="3:7" customFormat="1">
      <c r="C3599" s="152"/>
      <c r="E3599" s="292"/>
      <c r="G3599" s="26"/>
    </row>
    <row r="3600" spans="3:7" customFormat="1">
      <c r="C3600" s="152"/>
      <c r="E3600" s="292"/>
      <c r="G3600" s="26"/>
    </row>
    <row r="3601" spans="3:7" customFormat="1">
      <c r="C3601" s="152"/>
      <c r="E3601" s="292"/>
      <c r="G3601" s="26"/>
    </row>
    <row r="3602" spans="3:7" customFormat="1">
      <c r="C3602" s="152"/>
      <c r="E3602" s="292"/>
      <c r="G3602" s="26"/>
    </row>
    <row r="3603" spans="3:7" customFormat="1">
      <c r="C3603" s="152"/>
      <c r="E3603" s="292"/>
      <c r="G3603" s="26"/>
    </row>
    <row r="3604" spans="3:7" customFormat="1">
      <c r="C3604" s="152"/>
      <c r="E3604" s="292"/>
      <c r="G3604" s="26"/>
    </row>
    <row r="3605" spans="3:7" customFormat="1">
      <c r="C3605" s="152"/>
      <c r="E3605" s="292"/>
      <c r="G3605" s="26"/>
    </row>
    <row r="3606" spans="3:7" customFormat="1">
      <c r="C3606" s="152"/>
      <c r="E3606" s="292"/>
      <c r="G3606" s="26"/>
    </row>
    <row r="3607" spans="3:7" customFormat="1">
      <c r="C3607" s="152"/>
      <c r="E3607" s="292"/>
      <c r="G3607" s="26"/>
    </row>
    <row r="3608" spans="3:7" customFormat="1">
      <c r="C3608" s="152"/>
      <c r="E3608" s="292"/>
      <c r="G3608" s="26"/>
    </row>
    <row r="3609" spans="3:7" customFormat="1">
      <c r="C3609" s="152"/>
      <c r="E3609" s="292"/>
      <c r="G3609" s="26"/>
    </row>
    <row r="3610" spans="3:7" customFormat="1">
      <c r="C3610" s="152"/>
      <c r="E3610" s="292"/>
      <c r="G3610" s="26"/>
    </row>
    <row r="3611" spans="3:7" customFormat="1">
      <c r="C3611" s="152"/>
      <c r="E3611" s="292"/>
      <c r="G3611" s="26"/>
    </row>
    <row r="3612" spans="3:7" customFormat="1">
      <c r="C3612" s="152"/>
      <c r="E3612" s="292"/>
      <c r="G3612" s="26"/>
    </row>
    <row r="3613" spans="3:7" customFormat="1">
      <c r="C3613" s="152"/>
      <c r="E3613" s="292"/>
      <c r="G3613" s="26"/>
    </row>
    <row r="3614" spans="3:7" customFormat="1">
      <c r="C3614" s="152"/>
      <c r="E3614" s="292"/>
      <c r="G3614" s="26"/>
    </row>
    <row r="3615" spans="3:7" customFormat="1">
      <c r="C3615" s="152"/>
      <c r="E3615" s="292"/>
      <c r="G3615" s="26"/>
    </row>
    <row r="3616" spans="3:7" customFormat="1">
      <c r="C3616" s="152"/>
      <c r="E3616" s="292"/>
      <c r="G3616" s="26"/>
    </row>
    <row r="3617" spans="3:7" customFormat="1">
      <c r="C3617" s="152"/>
      <c r="E3617" s="292"/>
      <c r="G3617" s="26"/>
    </row>
    <row r="3618" spans="3:7" customFormat="1">
      <c r="C3618" s="152"/>
      <c r="E3618" s="292"/>
      <c r="G3618" s="26"/>
    </row>
    <row r="3619" spans="3:7" customFormat="1">
      <c r="C3619" s="152"/>
      <c r="E3619" s="292"/>
      <c r="G3619" s="26"/>
    </row>
    <row r="3620" spans="3:7" customFormat="1">
      <c r="C3620" s="152"/>
      <c r="E3620" s="292"/>
      <c r="G3620" s="26"/>
    </row>
    <row r="3621" spans="3:7" customFormat="1">
      <c r="C3621" s="152"/>
      <c r="E3621" s="292"/>
      <c r="G3621" s="26"/>
    </row>
    <row r="3622" spans="3:7" customFormat="1">
      <c r="C3622" s="152"/>
      <c r="E3622" s="292"/>
      <c r="G3622" s="26"/>
    </row>
    <row r="3623" spans="3:7" customFormat="1">
      <c r="C3623" s="152"/>
      <c r="E3623" s="292"/>
      <c r="G3623" s="26"/>
    </row>
    <row r="3624" spans="3:7" customFormat="1">
      <c r="C3624" s="152"/>
      <c r="E3624" s="292"/>
      <c r="G3624" s="26"/>
    </row>
    <row r="3625" spans="3:7" customFormat="1">
      <c r="C3625" s="152"/>
      <c r="E3625" s="292"/>
      <c r="G3625" s="26"/>
    </row>
    <row r="3626" spans="3:7" customFormat="1">
      <c r="C3626" s="152"/>
      <c r="E3626" s="292"/>
      <c r="G3626" s="26"/>
    </row>
    <row r="3627" spans="3:7" customFormat="1">
      <c r="C3627" s="152"/>
      <c r="E3627" s="292"/>
      <c r="G3627" s="26"/>
    </row>
    <row r="3628" spans="3:7" customFormat="1">
      <c r="C3628" s="152"/>
      <c r="E3628" s="292"/>
      <c r="G3628" s="26"/>
    </row>
    <row r="3629" spans="3:7" customFormat="1">
      <c r="C3629" s="152"/>
      <c r="E3629" s="292"/>
      <c r="G3629" s="26"/>
    </row>
    <row r="3630" spans="3:7" customFormat="1">
      <c r="C3630" s="152"/>
      <c r="E3630" s="292"/>
      <c r="G3630" s="26"/>
    </row>
    <row r="3631" spans="3:7" customFormat="1">
      <c r="C3631" s="152"/>
      <c r="E3631" s="292"/>
      <c r="G3631" s="26"/>
    </row>
    <row r="3632" spans="3:7" customFormat="1">
      <c r="C3632" s="152"/>
      <c r="E3632" s="292"/>
      <c r="G3632" s="26"/>
    </row>
    <row r="3633" spans="3:7" customFormat="1">
      <c r="C3633" s="152"/>
      <c r="E3633" s="292"/>
      <c r="G3633" s="26"/>
    </row>
    <row r="3634" spans="3:7" customFormat="1">
      <c r="C3634" s="152"/>
      <c r="E3634" s="292"/>
      <c r="G3634" s="26"/>
    </row>
    <row r="3635" spans="3:7" customFormat="1">
      <c r="C3635" s="152"/>
      <c r="E3635" s="292"/>
      <c r="G3635" s="26"/>
    </row>
    <row r="3636" spans="3:7" customFormat="1">
      <c r="C3636" s="152"/>
      <c r="E3636" s="292"/>
      <c r="G3636" s="26"/>
    </row>
    <row r="3637" spans="3:7" customFormat="1">
      <c r="C3637" s="152"/>
      <c r="E3637" s="292"/>
      <c r="G3637" s="26"/>
    </row>
    <row r="3638" spans="3:7" customFormat="1">
      <c r="C3638" s="152"/>
      <c r="E3638" s="292"/>
      <c r="G3638" s="26"/>
    </row>
    <row r="3639" spans="3:7" customFormat="1">
      <c r="C3639" s="152"/>
      <c r="E3639" s="292"/>
      <c r="G3639" s="26"/>
    </row>
    <row r="3640" spans="3:7" customFormat="1">
      <c r="C3640" s="152"/>
      <c r="E3640" s="292"/>
      <c r="G3640" s="26"/>
    </row>
    <row r="3641" spans="3:7" customFormat="1">
      <c r="C3641" s="152"/>
      <c r="E3641" s="292"/>
      <c r="G3641" s="26"/>
    </row>
    <row r="3642" spans="3:7" customFormat="1">
      <c r="C3642" s="152"/>
      <c r="E3642" s="292"/>
      <c r="G3642" s="26"/>
    </row>
    <row r="3643" spans="3:7" customFormat="1">
      <c r="C3643" s="152"/>
      <c r="E3643" s="292"/>
      <c r="G3643" s="26"/>
    </row>
    <row r="3644" spans="3:7" customFormat="1">
      <c r="C3644" s="152"/>
      <c r="E3644" s="292"/>
      <c r="G3644" s="26"/>
    </row>
    <row r="3645" spans="3:7" customFormat="1">
      <c r="C3645" s="152"/>
      <c r="E3645" s="292"/>
      <c r="G3645" s="26"/>
    </row>
    <row r="3646" spans="3:7" customFormat="1">
      <c r="C3646" s="152"/>
      <c r="E3646" s="292"/>
      <c r="G3646" s="26"/>
    </row>
    <row r="3647" spans="3:7" customFormat="1">
      <c r="C3647" s="152"/>
      <c r="E3647" s="292"/>
      <c r="G3647" s="26"/>
    </row>
    <row r="3648" spans="3:7" customFormat="1">
      <c r="C3648" s="152"/>
      <c r="E3648" s="292"/>
      <c r="G3648" s="26"/>
    </row>
    <row r="3649" spans="3:7" customFormat="1">
      <c r="C3649" s="152"/>
      <c r="E3649" s="292"/>
      <c r="G3649" s="26"/>
    </row>
    <row r="3650" spans="3:7" customFormat="1">
      <c r="C3650" s="152"/>
      <c r="E3650" s="292"/>
      <c r="G3650" s="26"/>
    </row>
    <row r="3651" spans="3:7" customFormat="1">
      <c r="C3651" s="152"/>
      <c r="E3651" s="292"/>
      <c r="G3651" s="26"/>
    </row>
    <row r="3652" spans="3:7" customFormat="1">
      <c r="C3652" s="152"/>
      <c r="E3652" s="292"/>
      <c r="G3652" s="26"/>
    </row>
    <row r="3653" spans="3:7" customFormat="1">
      <c r="C3653" s="152"/>
      <c r="E3653" s="292"/>
      <c r="G3653" s="26"/>
    </row>
    <row r="3654" spans="3:7" customFormat="1">
      <c r="C3654" s="152"/>
      <c r="E3654" s="292"/>
      <c r="G3654" s="26"/>
    </row>
    <row r="3655" spans="3:7" customFormat="1">
      <c r="C3655" s="152"/>
      <c r="E3655" s="292"/>
      <c r="G3655" s="26"/>
    </row>
    <row r="3656" spans="3:7" customFormat="1">
      <c r="C3656" s="152"/>
      <c r="E3656" s="292"/>
      <c r="G3656" s="26"/>
    </row>
    <row r="3657" spans="3:7" customFormat="1">
      <c r="C3657" s="152"/>
      <c r="E3657" s="292"/>
      <c r="G3657" s="26"/>
    </row>
    <row r="3658" spans="3:7" customFormat="1">
      <c r="C3658" s="152"/>
      <c r="E3658" s="292"/>
      <c r="G3658" s="26"/>
    </row>
    <row r="3659" spans="3:7" customFormat="1">
      <c r="C3659" s="152"/>
      <c r="E3659" s="292"/>
      <c r="G3659" s="26"/>
    </row>
    <row r="3660" spans="3:7" customFormat="1">
      <c r="C3660" s="152"/>
      <c r="E3660" s="292"/>
      <c r="G3660" s="26"/>
    </row>
    <row r="3661" spans="3:7" customFormat="1">
      <c r="C3661" s="152"/>
      <c r="E3661" s="292"/>
      <c r="G3661" s="26"/>
    </row>
    <row r="3662" spans="3:7" customFormat="1">
      <c r="C3662" s="152"/>
      <c r="E3662" s="292"/>
      <c r="G3662" s="26"/>
    </row>
    <row r="3663" spans="3:7" customFormat="1">
      <c r="C3663" s="152"/>
      <c r="E3663" s="292"/>
      <c r="G3663" s="26"/>
    </row>
    <row r="3664" spans="3:7" customFormat="1">
      <c r="C3664" s="152"/>
      <c r="E3664" s="292"/>
      <c r="G3664" s="26"/>
    </row>
    <row r="3665" spans="3:7" customFormat="1">
      <c r="C3665" s="152"/>
      <c r="E3665" s="292"/>
      <c r="G3665" s="26"/>
    </row>
    <row r="3666" spans="3:7" customFormat="1">
      <c r="C3666" s="152"/>
      <c r="E3666" s="292"/>
      <c r="G3666" s="26"/>
    </row>
    <row r="3667" spans="3:7" customFormat="1">
      <c r="C3667" s="152"/>
      <c r="E3667" s="292"/>
      <c r="G3667" s="26"/>
    </row>
    <row r="3668" spans="3:7" customFormat="1">
      <c r="C3668" s="152"/>
      <c r="E3668" s="292"/>
      <c r="G3668" s="26"/>
    </row>
    <row r="3669" spans="3:7" customFormat="1">
      <c r="C3669" s="152"/>
      <c r="E3669" s="292"/>
      <c r="G3669" s="26"/>
    </row>
    <row r="3670" spans="3:7" customFormat="1">
      <c r="C3670" s="152"/>
      <c r="E3670" s="292"/>
      <c r="G3670" s="26"/>
    </row>
    <row r="3671" spans="3:7" customFormat="1">
      <c r="C3671" s="152"/>
      <c r="E3671" s="292"/>
      <c r="G3671" s="26"/>
    </row>
    <row r="3672" spans="3:7" customFormat="1">
      <c r="C3672" s="152"/>
      <c r="E3672" s="292"/>
      <c r="G3672" s="26"/>
    </row>
    <row r="3673" spans="3:7" customFormat="1">
      <c r="C3673" s="152"/>
      <c r="E3673" s="292"/>
      <c r="G3673" s="26"/>
    </row>
    <row r="3674" spans="3:7" customFormat="1">
      <c r="C3674" s="152"/>
      <c r="E3674" s="292"/>
      <c r="G3674" s="26"/>
    </row>
    <row r="3675" spans="3:7" customFormat="1">
      <c r="C3675" s="152"/>
      <c r="E3675" s="292"/>
      <c r="G3675" s="26"/>
    </row>
    <row r="3676" spans="3:7" customFormat="1">
      <c r="C3676" s="152"/>
      <c r="E3676" s="292"/>
      <c r="G3676" s="26"/>
    </row>
    <row r="3677" spans="3:7" customFormat="1">
      <c r="C3677" s="152"/>
      <c r="E3677" s="292"/>
      <c r="G3677" s="26"/>
    </row>
    <row r="3678" spans="3:7" customFormat="1">
      <c r="C3678" s="152"/>
      <c r="E3678" s="292"/>
      <c r="G3678" s="26"/>
    </row>
    <row r="3679" spans="3:7" customFormat="1">
      <c r="C3679" s="152"/>
      <c r="E3679" s="292"/>
      <c r="G3679" s="26"/>
    </row>
    <row r="3680" spans="3:7" customFormat="1">
      <c r="C3680" s="152"/>
      <c r="E3680" s="292"/>
      <c r="G3680" s="26"/>
    </row>
    <row r="3681" spans="3:7" customFormat="1">
      <c r="C3681" s="152"/>
      <c r="E3681" s="292"/>
      <c r="G3681" s="26"/>
    </row>
    <row r="3682" spans="3:7" customFormat="1">
      <c r="C3682" s="152"/>
      <c r="E3682" s="292"/>
      <c r="G3682" s="26"/>
    </row>
    <row r="3683" spans="3:7" customFormat="1">
      <c r="C3683" s="152"/>
      <c r="E3683" s="292"/>
      <c r="G3683" s="26"/>
    </row>
    <row r="3684" spans="3:7" customFormat="1">
      <c r="C3684" s="152"/>
      <c r="E3684" s="292"/>
      <c r="G3684" s="26"/>
    </row>
    <row r="3685" spans="3:7" customFormat="1">
      <c r="C3685" s="152"/>
      <c r="E3685" s="292"/>
      <c r="G3685" s="26"/>
    </row>
    <row r="3686" spans="3:7" customFormat="1">
      <c r="C3686" s="152"/>
      <c r="E3686" s="292"/>
      <c r="G3686" s="26"/>
    </row>
    <row r="3687" spans="3:7" customFormat="1">
      <c r="C3687" s="152"/>
      <c r="E3687" s="292"/>
      <c r="G3687" s="26"/>
    </row>
    <row r="3688" spans="3:7" customFormat="1">
      <c r="C3688" s="152"/>
      <c r="E3688" s="292"/>
      <c r="G3688" s="26"/>
    </row>
    <row r="3689" spans="3:7" customFormat="1">
      <c r="C3689" s="152"/>
      <c r="E3689" s="292"/>
      <c r="G3689" s="26"/>
    </row>
    <row r="3690" spans="3:7" customFormat="1">
      <c r="C3690" s="152"/>
      <c r="E3690" s="292"/>
      <c r="G3690" s="26"/>
    </row>
    <row r="3691" spans="3:7" customFormat="1">
      <c r="C3691" s="152"/>
      <c r="E3691" s="292"/>
      <c r="G3691" s="26"/>
    </row>
    <row r="3692" spans="3:7" customFormat="1">
      <c r="C3692" s="152"/>
      <c r="E3692" s="292"/>
      <c r="G3692" s="26"/>
    </row>
    <row r="3693" spans="3:7" customFormat="1">
      <c r="C3693" s="152"/>
      <c r="E3693" s="292"/>
      <c r="G3693" s="26"/>
    </row>
    <row r="3694" spans="3:7" customFormat="1">
      <c r="C3694" s="152"/>
      <c r="E3694" s="292"/>
      <c r="G3694" s="26"/>
    </row>
    <row r="3695" spans="3:7" customFormat="1">
      <c r="C3695" s="152"/>
      <c r="E3695" s="292"/>
      <c r="G3695" s="26"/>
    </row>
    <row r="3696" spans="3:7" customFormat="1">
      <c r="C3696" s="152"/>
      <c r="E3696" s="292"/>
      <c r="G3696" s="26"/>
    </row>
    <row r="3697" spans="3:7" customFormat="1">
      <c r="C3697" s="152"/>
      <c r="E3697" s="292"/>
      <c r="G3697" s="26"/>
    </row>
    <row r="3698" spans="3:7" customFormat="1">
      <c r="C3698" s="152"/>
      <c r="E3698" s="292"/>
      <c r="G3698" s="26"/>
    </row>
    <row r="3699" spans="3:7" customFormat="1">
      <c r="C3699" s="152"/>
      <c r="E3699" s="292"/>
      <c r="G3699" s="26"/>
    </row>
    <row r="3700" spans="3:7" customFormat="1">
      <c r="C3700" s="152"/>
      <c r="E3700" s="292"/>
      <c r="G3700" s="26"/>
    </row>
    <row r="3701" spans="3:7" customFormat="1">
      <c r="C3701" s="152"/>
      <c r="E3701" s="292"/>
      <c r="G3701" s="26"/>
    </row>
    <row r="3702" spans="3:7" customFormat="1">
      <c r="C3702" s="152"/>
      <c r="E3702" s="292"/>
      <c r="G3702" s="26"/>
    </row>
    <row r="3703" spans="3:7" customFormat="1">
      <c r="C3703" s="152"/>
      <c r="E3703" s="292"/>
      <c r="G3703" s="26"/>
    </row>
    <row r="3704" spans="3:7" customFormat="1">
      <c r="C3704" s="152"/>
      <c r="E3704" s="292"/>
      <c r="G3704" s="26"/>
    </row>
    <row r="3705" spans="3:7" customFormat="1">
      <c r="C3705" s="152"/>
      <c r="E3705" s="292"/>
      <c r="G3705" s="26"/>
    </row>
    <row r="3706" spans="3:7" customFormat="1">
      <c r="C3706" s="152"/>
      <c r="E3706" s="292"/>
      <c r="G3706" s="26"/>
    </row>
    <row r="3707" spans="3:7" customFormat="1">
      <c r="C3707" s="152"/>
      <c r="E3707" s="292"/>
      <c r="G3707" s="26"/>
    </row>
    <row r="3708" spans="3:7" customFormat="1">
      <c r="C3708" s="152"/>
      <c r="E3708" s="292"/>
      <c r="G3708" s="26"/>
    </row>
    <row r="3709" spans="3:7" customFormat="1">
      <c r="C3709" s="152"/>
      <c r="E3709" s="292"/>
      <c r="G3709" s="26"/>
    </row>
    <row r="3710" spans="3:7" customFormat="1">
      <c r="C3710" s="152"/>
      <c r="E3710" s="292"/>
      <c r="G3710" s="26"/>
    </row>
    <row r="3711" spans="3:7" customFormat="1">
      <c r="C3711" s="152"/>
      <c r="E3711" s="292"/>
      <c r="G3711" s="26"/>
    </row>
    <row r="3712" spans="3:7" customFormat="1">
      <c r="C3712" s="152"/>
      <c r="E3712" s="292"/>
      <c r="G3712" s="26"/>
    </row>
    <row r="3713" spans="3:7" customFormat="1">
      <c r="C3713" s="152"/>
      <c r="E3713" s="292"/>
      <c r="G3713" s="26"/>
    </row>
    <row r="3714" spans="3:7" customFormat="1">
      <c r="C3714" s="152"/>
      <c r="E3714" s="292"/>
      <c r="G3714" s="26"/>
    </row>
    <row r="3715" spans="3:7" customFormat="1">
      <c r="C3715" s="152"/>
      <c r="E3715" s="292"/>
      <c r="G3715" s="26"/>
    </row>
    <row r="3716" spans="3:7" customFormat="1">
      <c r="C3716" s="152"/>
      <c r="E3716" s="292"/>
      <c r="G3716" s="26"/>
    </row>
    <row r="3717" spans="3:7" customFormat="1">
      <c r="C3717" s="152"/>
      <c r="E3717" s="292"/>
      <c r="G3717" s="26"/>
    </row>
    <row r="3718" spans="3:7" customFormat="1">
      <c r="C3718" s="152"/>
      <c r="E3718" s="292"/>
      <c r="G3718" s="26"/>
    </row>
    <row r="3719" spans="3:7" customFormat="1">
      <c r="C3719" s="152"/>
      <c r="E3719" s="292"/>
      <c r="G3719" s="26"/>
    </row>
    <row r="3720" spans="3:7" customFormat="1">
      <c r="C3720" s="152"/>
      <c r="E3720" s="292"/>
      <c r="G3720" s="26"/>
    </row>
    <row r="3721" spans="3:7" customFormat="1">
      <c r="C3721" s="152"/>
      <c r="E3721" s="292"/>
      <c r="G3721" s="26"/>
    </row>
    <row r="3722" spans="3:7" customFormat="1">
      <c r="C3722" s="152"/>
      <c r="E3722" s="292"/>
      <c r="G3722" s="26"/>
    </row>
    <row r="3723" spans="3:7" customFormat="1">
      <c r="C3723" s="152"/>
      <c r="E3723" s="292"/>
      <c r="G3723" s="26"/>
    </row>
    <row r="3724" spans="3:7" customFormat="1">
      <c r="C3724" s="152"/>
      <c r="E3724" s="292"/>
      <c r="G3724" s="26"/>
    </row>
    <row r="3725" spans="3:7" customFormat="1">
      <c r="C3725" s="152"/>
      <c r="E3725" s="292"/>
      <c r="G3725" s="26"/>
    </row>
    <row r="3726" spans="3:7" customFormat="1">
      <c r="C3726" s="152"/>
      <c r="E3726" s="292"/>
      <c r="G3726" s="26"/>
    </row>
    <row r="3727" spans="3:7" customFormat="1">
      <c r="C3727" s="152"/>
      <c r="E3727" s="292"/>
      <c r="G3727" s="26"/>
    </row>
    <row r="3728" spans="3:7" customFormat="1">
      <c r="C3728" s="152"/>
      <c r="E3728" s="292"/>
      <c r="G3728" s="26"/>
    </row>
    <row r="3729" spans="3:7" customFormat="1">
      <c r="C3729" s="152"/>
      <c r="E3729" s="292"/>
      <c r="G3729" s="26"/>
    </row>
    <row r="3730" spans="3:7" customFormat="1">
      <c r="C3730" s="152"/>
      <c r="E3730" s="292"/>
      <c r="G3730" s="26"/>
    </row>
    <row r="3731" spans="3:7" customFormat="1">
      <c r="C3731" s="152"/>
      <c r="E3731" s="292"/>
      <c r="G3731" s="26"/>
    </row>
    <row r="3732" spans="3:7" customFormat="1">
      <c r="C3732" s="152"/>
      <c r="E3732" s="292"/>
      <c r="G3732" s="26"/>
    </row>
    <row r="3733" spans="3:7" customFormat="1">
      <c r="C3733" s="152"/>
      <c r="E3733" s="292"/>
      <c r="G3733" s="26"/>
    </row>
    <row r="3734" spans="3:7" customFormat="1">
      <c r="C3734" s="152"/>
      <c r="E3734" s="292"/>
      <c r="G3734" s="26"/>
    </row>
    <row r="3735" spans="3:7" customFormat="1">
      <c r="C3735" s="152"/>
      <c r="E3735" s="292"/>
      <c r="G3735" s="26"/>
    </row>
    <row r="3736" spans="3:7" customFormat="1">
      <c r="C3736" s="152"/>
      <c r="E3736" s="292"/>
      <c r="G3736" s="26"/>
    </row>
    <row r="3737" spans="3:7" customFormat="1">
      <c r="C3737" s="152"/>
      <c r="E3737" s="292"/>
      <c r="G3737" s="26"/>
    </row>
    <row r="3738" spans="3:7" customFormat="1">
      <c r="C3738" s="152"/>
      <c r="E3738" s="292"/>
      <c r="G3738" s="26"/>
    </row>
    <row r="3739" spans="3:7" customFormat="1">
      <c r="C3739" s="152"/>
      <c r="E3739" s="292"/>
      <c r="G3739" s="26"/>
    </row>
    <row r="3740" spans="3:7" customFormat="1">
      <c r="C3740" s="152"/>
      <c r="E3740" s="292"/>
      <c r="G3740" s="26"/>
    </row>
    <row r="3741" spans="3:7" customFormat="1">
      <c r="C3741" s="152"/>
      <c r="E3741" s="292"/>
      <c r="G3741" s="26"/>
    </row>
    <row r="3742" spans="3:7" customFormat="1">
      <c r="C3742" s="152"/>
      <c r="E3742" s="292"/>
      <c r="G3742" s="26"/>
    </row>
    <row r="3743" spans="3:7" customFormat="1">
      <c r="C3743" s="152"/>
      <c r="E3743" s="292"/>
      <c r="G3743" s="26"/>
    </row>
    <row r="3744" spans="3:7" customFormat="1">
      <c r="C3744" s="152"/>
      <c r="E3744" s="292"/>
      <c r="G3744" s="26"/>
    </row>
    <row r="3745" spans="3:7" customFormat="1">
      <c r="C3745" s="152"/>
      <c r="E3745" s="292"/>
      <c r="G3745" s="26"/>
    </row>
    <row r="3746" spans="3:7" customFormat="1">
      <c r="C3746" s="152"/>
      <c r="E3746" s="292"/>
      <c r="G3746" s="26"/>
    </row>
    <row r="3747" spans="3:7" customFormat="1">
      <c r="C3747" s="152"/>
      <c r="E3747" s="292"/>
      <c r="G3747" s="26"/>
    </row>
    <row r="3748" spans="3:7" customFormat="1">
      <c r="C3748" s="152"/>
      <c r="E3748" s="292"/>
      <c r="G3748" s="26"/>
    </row>
    <row r="3749" spans="3:7" customFormat="1">
      <c r="C3749" s="152"/>
      <c r="E3749" s="292"/>
      <c r="G3749" s="26"/>
    </row>
    <row r="3750" spans="3:7" customFormat="1">
      <c r="C3750" s="152"/>
      <c r="E3750" s="292"/>
      <c r="G3750" s="26"/>
    </row>
    <row r="3751" spans="3:7" customFormat="1">
      <c r="C3751" s="152"/>
      <c r="E3751" s="292"/>
      <c r="G3751" s="26"/>
    </row>
    <row r="3752" spans="3:7" customFormat="1">
      <c r="C3752" s="152"/>
      <c r="E3752" s="292"/>
      <c r="G3752" s="26"/>
    </row>
    <row r="3753" spans="3:7" customFormat="1">
      <c r="C3753" s="152"/>
      <c r="E3753" s="292"/>
      <c r="G3753" s="26"/>
    </row>
    <row r="3754" spans="3:7" customFormat="1">
      <c r="C3754" s="152"/>
      <c r="E3754" s="292"/>
      <c r="G3754" s="26"/>
    </row>
    <row r="3755" spans="3:7" customFormat="1">
      <c r="C3755" s="152"/>
      <c r="E3755" s="292"/>
      <c r="G3755" s="26"/>
    </row>
    <row r="3756" spans="3:7" customFormat="1">
      <c r="C3756" s="152"/>
      <c r="E3756" s="292"/>
      <c r="G3756" s="26"/>
    </row>
    <row r="3757" spans="3:7" customFormat="1">
      <c r="C3757" s="152"/>
      <c r="E3757" s="292"/>
      <c r="G3757" s="26"/>
    </row>
    <row r="3758" spans="3:7" customFormat="1">
      <c r="C3758" s="152"/>
      <c r="E3758" s="292"/>
      <c r="G3758" s="26"/>
    </row>
    <row r="3759" spans="3:7" customFormat="1">
      <c r="C3759" s="152"/>
      <c r="E3759" s="292"/>
      <c r="G3759" s="26"/>
    </row>
    <row r="3760" spans="3:7" customFormat="1">
      <c r="C3760" s="152"/>
      <c r="E3760" s="292"/>
      <c r="G3760" s="26"/>
    </row>
    <row r="3761" spans="3:7" customFormat="1">
      <c r="C3761" s="152"/>
      <c r="E3761" s="292"/>
      <c r="G3761" s="26"/>
    </row>
    <row r="3762" spans="3:7" customFormat="1">
      <c r="C3762" s="152"/>
      <c r="E3762" s="292"/>
      <c r="G3762" s="26"/>
    </row>
    <row r="3763" spans="3:7" customFormat="1">
      <c r="C3763" s="152"/>
      <c r="E3763" s="292"/>
      <c r="G3763" s="26"/>
    </row>
    <row r="3764" spans="3:7" customFormat="1">
      <c r="C3764" s="152"/>
      <c r="E3764" s="292"/>
      <c r="G3764" s="26"/>
    </row>
    <row r="3765" spans="3:7" customFormat="1">
      <c r="C3765" s="152"/>
      <c r="E3765" s="292"/>
      <c r="G3765" s="26"/>
    </row>
    <row r="3766" spans="3:7" customFormat="1">
      <c r="C3766" s="152"/>
      <c r="E3766" s="292"/>
      <c r="G3766" s="26"/>
    </row>
    <row r="3767" spans="3:7" customFormat="1">
      <c r="C3767" s="152"/>
      <c r="E3767" s="292"/>
      <c r="G3767" s="26"/>
    </row>
    <row r="3768" spans="3:7" customFormat="1">
      <c r="C3768" s="152"/>
      <c r="E3768" s="292"/>
      <c r="G3768" s="26"/>
    </row>
    <row r="3769" spans="3:7" customFormat="1">
      <c r="C3769" s="152"/>
      <c r="E3769" s="292"/>
      <c r="G3769" s="26"/>
    </row>
    <row r="3770" spans="3:7" customFormat="1">
      <c r="C3770" s="152"/>
      <c r="E3770" s="292"/>
      <c r="G3770" s="26"/>
    </row>
    <row r="3771" spans="3:7" customFormat="1">
      <c r="C3771" s="152"/>
      <c r="E3771" s="292"/>
      <c r="G3771" s="26"/>
    </row>
    <row r="3772" spans="3:7" customFormat="1">
      <c r="C3772" s="152"/>
      <c r="E3772" s="292"/>
      <c r="G3772" s="26"/>
    </row>
    <row r="3773" spans="3:7" customFormat="1">
      <c r="C3773" s="152"/>
      <c r="E3773" s="292"/>
      <c r="G3773" s="26"/>
    </row>
    <row r="3774" spans="3:7" customFormat="1">
      <c r="C3774" s="152"/>
      <c r="E3774" s="292"/>
      <c r="G3774" s="26"/>
    </row>
    <row r="3775" spans="3:7" customFormat="1">
      <c r="C3775" s="152"/>
      <c r="E3775" s="292"/>
      <c r="G3775" s="26"/>
    </row>
    <row r="3776" spans="3:7" customFormat="1">
      <c r="C3776" s="152"/>
      <c r="E3776" s="292"/>
      <c r="G3776" s="26"/>
    </row>
    <row r="3777" spans="3:7" customFormat="1">
      <c r="C3777" s="152"/>
      <c r="E3777" s="292"/>
      <c r="G3777" s="26"/>
    </row>
    <row r="3778" spans="3:7" customFormat="1">
      <c r="C3778" s="152"/>
      <c r="E3778" s="292"/>
      <c r="G3778" s="26"/>
    </row>
    <row r="3779" spans="3:7" customFormat="1">
      <c r="C3779" s="152"/>
      <c r="E3779" s="292"/>
      <c r="G3779" s="26"/>
    </row>
    <row r="3780" spans="3:7" customFormat="1">
      <c r="C3780" s="152"/>
      <c r="E3780" s="292"/>
      <c r="G3780" s="26"/>
    </row>
    <row r="3781" spans="3:7" customFormat="1">
      <c r="C3781" s="152"/>
      <c r="E3781" s="292"/>
      <c r="G3781" s="26"/>
    </row>
    <row r="3782" spans="3:7" customFormat="1">
      <c r="C3782" s="152"/>
      <c r="E3782" s="292"/>
      <c r="G3782" s="26"/>
    </row>
    <row r="3783" spans="3:7" customFormat="1">
      <c r="C3783" s="152"/>
      <c r="E3783" s="292"/>
      <c r="G3783" s="26"/>
    </row>
    <row r="3784" spans="3:7" customFormat="1">
      <c r="C3784" s="152"/>
      <c r="E3784" s="292"/>
      <c r="G3784" s="26"/>
    </row>
    <row r="3785" spans="3:7" customFormat="1">
      <c r="C3785" s="152"/>
      <c r="E3785" s="292"/>
      <c r="G3785" s="26"/>
    </row>
    <row r="3786" spans="3:7" customFormat="1">
      <c r="C3786" s="152"/>
      <c r="E3786" s="292"/>
      <c r="G3786" s="26"/>
    </row>
    <row r="3787" spans="3:7" customFormat="1">
      <c r="C3787" s="152"/>
      <c r="E3787" s="292"/>
      <c r="G3787" s="26"/>
    </row>
    <row r="3788" spans="3:7" customFormat="1">
      <c r="C3788" s="152"/>
      <c r="E3788" s="292"/>
      <c r="G3788" s="26"/>
    </row>
    <row r="3789" spans="3:7" customFormat="1">
      <c r="C3789" s="152"/>
      <c r="E3789" s="292"/>
      <c r="G3789" s="26"/>
    </row>
    <row r="3790" spans="3:7" customFormat="1">
      <c r="C3790" s="152"/>
      <c r="E3790" s="292"/>
      <c r="G3790" s="26"/>
    </row>
    <row r="3791" spans="3:7" customFormat="1">
      <c r="C3791" s="152"/>
      <c r="E3791" s="292"/>
      <c r="G3791" s="26"/>
    </row>
    <row r="3792" spans="3:7" customFormat="1">
      <c r="C3792" s="152"/>
      <c r="E3792" s="292"/>
      <c r="G3792" s="26"/>
    </row>
    <row r="3793" spans="3:7" customFormat="1">
      <c r="C3793" s="152"/>
      <c r="E3793" s="292"/>
      <c r="G3793" s="26"/>
    </row>
    <row r="3794" spans="3:7" customFormat="1">
      <c r="C3794" s="152"/>
      <c r="E3794" s="292"/>
      <c r="G3794" s="26"/>
    </row>
    <row r="3795" spans="3:7" customFormat="1">
      <c r="C3795" s="152"/>
      <c r="E3795" s="292"/>
      <c r="G3795" s="26"/>
    </row>
    <row r="3796" spans="3:7" customFormat="1">
      <c r="C3796" s="152"/>
      <c r="E3796" s="292"/>
      <c r="G3796" s="26"/>
    </row>
    <row r="3797" spans="3:7" customFormat="1">
      <c r="C3797" s="152"/>
      <c r="E3797" s="292"/>
      <c r="G3797" s="26"/>
    </row>
    <row r="3798" spans="3:7" customFormat="1">
      <c r="C3798" s="152"/>
      <c r="E3798" s="292"/>
      <c r="G3798" s="26"/>
    </row>
    <row r="3799" spans="3:7" customFormat="1">
      <c r="C3799" s="152"/>
      <c r="E3799" s="292"/>
      <c r="G3799" s="26"/>
    </row>
    <row r="3800" spans="3:7" customFormat="1">
      <c r="C3800" s="152"/>
      <c r="E3800" s="292"/>
      <c r="G3800" s="26"/>
    </row>
    <row r="3801" spans="3:7" customFormat="1">
      <c r="C3801" s="152"/>
      <c r="E3801" s="292"/>
      <c r="G3801" s="26"/>
    </row>
    <row r="3802" spans="3:7" customFormat="1">
      <c r="C3802" s="152"/>
      <c r="E3802" s="292"/>
      <c r="G3802" s="26"/>
    </row>
    <row r="3803" spans="3:7" customFormat="1">
      <c r="C3803" s="152"/>
      <c r="E3803" s="292"/>
      <c r="G3803" s="26"/>
    </row>
    <row r="3804" spans="3:7" customFormat="1">
      <c r="C3804" s="152"/>
      <c r="E3804" s="292"/>
      <c r="G3804" s="26"/>
    </row>
    <row r="3805" spans="3:7" customFormat="1">
      <c r="C3805" s="152"/>
      <c r="E3805" s="292"/>
      <c r="G3805" s="26"/>
    </row>
    <row r="3806" spans="3:7" customFormat="1">
      <c r="C3806" s="152"/>
      <c r="E3806" s="292"/>
      <c r="G3806" s="26"/>
    </row>
    <row r="3807" spans="3:7" customFormat="1">
      <c r="C3807" s="152"/>
      <c r="E3807" s="292"/>
      <c r="G3807" s="26"/>
    </row>
    <row r="3808" spans="3:7" customFormat="1">
      <c r="C3808" s="152"/>
      <c r="E3808" s="292"/>
      <c r="G3808" s="26"/>
    </row>
    <row r="3809" spans="3:7" customFormat="1">
      <c r="C3809" s="152"/>
      <c r="E3809" s="292"/>
      <c r="G3809" s="26"/>
    </row>
    <row r="3810" spans="3:7" customFormat="1">
      <c r="C3810" s="152"/>
      <c r="E3810" s="292"/>
      <c r="G3810" s="26"/>
    </row>
    <row r="3811" spans="3:7" customFormat="1">
      <c r="C3811" s="152"/>
      <c r="E3811" s="292"/>
      <c r="G3811" s="26"/>
    </row>
    <row r="3812" spans="3:7" customFormat="1">
      <c r="C3812" s="152"/>
      <c r="E3812" s="292"/>
      <c r="G3812" s="26"/>
    </row>
    <row r="3813" spans="3:7" customFormat="1">
      <c r="C3813" s="152"/>
      <c r="E3813" s="292"/>
      <c r="G3813" s="26"/>
    </row>
    <row r="3814" spans="3:7" customFormat="1">
      <c r="C3814" s="152"/>
      <c r="E3814" s="292"/>
      <c r="G3814" s="26"/>
    </row>
    <row r="3815" spans="3:7" customFormat="1">
      <c r="C3815" s="152"/>
      <c r="E3815" s="292"/>
      <c r="G3815" s="26"/>
    </row>
    <row r="3816" spans="3:7" customFormat="1">
      <c r="C3816" s="152"/>
      <c r="E3816" s="292"/>
      <c r="G3816" s="26"/>
    </row>
    <row r="3817" spans="3:7" customFormat="1">
      <c r="C3817" s="152"/>
      <c r="E3817" s="292"/>
      <c r="G3817" s="26"/>
    </row>
    <row r="3818" spans="3:7" customFormat="1">
      <c r="C3818" s="152"/>
      <c r="E3818" s="292"/>
      <c r="G3818" s="26"/>
    </row>
    <row r="3819" spans="3:7" customFormat="1">
      <c r="C3819" s="152"/>
      <c r="E3819" s="292"/>
      <c r="G3819" s="26"/>
    </row>
    <row r="3820" spans="3:7" customFormat="1">
      <c r="C3820" s="152"/>
      <c r="E3820" s="292"/>
      <c r="G3820" s="26"/>
    </row>
    <row r="3821" spans="3:7" customFormat="1">
      <c r="C3821" s="152"/>
      <c r="E3821" s="292"/>
      <c r="G3821" s="26"/>
    </row>
    <row r="3822" spans="3:7" customFormat="1">
      <c r="C3822" s="152"/>
      <c r="E3822" s="292"/>
      <c r="G3822" s="26"/>
    </row>
    <row r="3823" spans="3:7" customFormat="1">
      <c r="C3823" s="152"/>
      <c r="E3823" s="292"/>
      <c r="G3823" s="26"/>
    </row>
    <row r="3824" spans="3:7" customFormat="1">
      <c r="C3824" s="152"/>
      <c r="E3824" s="292"/>
      <c r="G3824" s="26"/>
    </row>
    <row r="3825" spans="3:7" customFormat="1">
      <c r="C3825" s="152"/>
      <c r="E3825" s="292"/>
      <c r="G3825" s="26"/>
    </row>
    <row r="3826" spans="3:7" customFormat="1">
      <c r="C3826" s="152"/>
      <c r="E3826" s="292"/>
      <c r="G3826" s="26"/>
    </row>
    <row r="3827" spans="3:7" customFormat="1">
      <c r="C3827" s="152"/>
      <c r="E3827" s="292"/>
      <c r="G3827" s="26"/>
    </row>
    <row r="3828" spans="3:7" customFormat="1">
      <c r="C3828" s="152"/>
      <c r="E3828" s="292"/>
      <c r="G3828" s="26"/>
    </row>
    <row r="3829" spans="3:7" customFormat="1">
      <c r="C3829" s="152"/>
      <c r="E3829" s="292"/>
      <c r="G3829" s="26"/>
    </row>
    <row r="3830" spans="3:7" customFormat="1">
      <c r="C3830" s="152"/>
      <c r="E3830" s="292"/>
      <c r="G3830" s="26"/>
    </row>
    <row r="3831" spans="3:7" customFormat="1">
      <c r="C3831" s="152"/>
      <c r="E3831" s="292"/>
      <c r="G3831" s="26"/>
    </row>
    <row r="3832" spans="3:7" customFormat="1">
      <c r="C3832" s="152"/>
      <c r="E3832" s="292"/>
      <c r="G3832" s="26"/>
    </row>
    <row r="3833" spans="3:7" customFormat="1">
      <c r="C3833" s="152"/>
      <c r="E3833" s="292"/>
      <c r="G3833" s="26"/>
    </row>
    <row r="3834" spans="3:7" customFormat="1">
      <c r="C3834" s="152"/>
      <c r="E3834" s="292"/>
      <c r="G3834" s="26"/>
    </row>
    <row r="3835" spans="3:7" customFormat="1">
      <c r="C3835" s="152"/>
      <c r="E3835" s="292"/>
      <c r="G3835" s="26"/>
    </row>
    <row r="3836" spans="3:7" customFormat="1">
      <c r="C3836" s="152"/>
      <c r="E3836" s="292"/>
      <c r="G3836" s="26"/>
    </row>
    <row r="3837" spans="3:7" customFormat="1">
      <c r="C3837" s="152"/>
      <c r="E3837" s="292"/>
      <c r="G3837" s="26"/>
    </row>
    <row r="3838" spans="3:7" customFormat="1">
      <c r="C3838" s="152"/>
      <c r="E3838" s="292"/>
      <c r="G3838" s="26"/>
    </row>
    <row r="3839" spans="3:7" customFormat="1">
      <c r="C3839" s="152"/>
      <c r="E3839" s="292"/>
      <c r="G3839" s="26"/>
    </row>
    <row r="3840" spans="3:7" customFormat="1">
      <c r="C3840" s="152"/>
      <c r="E3840" s="292"/>
      <c r="G3840" s="26"/>
    </row>
    <row r="3841" spans="3:7" customFormat="1">
      <c r="C3841" s="152"/>
      <c r="E3841" s="292"/>
      <c r="G3841" s="26"/>
    </row>
    <row r="3842" spans="3:7" customFormat="1">
      <c r="C3842" s="152"/>
      <c r="E3842" s="292"/>
      <c r="G3842" s="26"/>
    </row>
    <row r="3843" spans="3:7" customFormat="1">
      <c r="C3843" s="152"/>
      <c r="E3843" s="292"/>
      <c r="G3843" s="26"/>
    </row>
    <row r="3844" spans="3:7" customFormat="1">
      <c r="C3844" s="152"/>
      <c r="E3844" s="292"/>
      <c r="G3844" s="26"/>
    </row>
    <row r="3845" spans="3:7" customFormat="1">
      <c r="C3845" s="152"/>
      <c r="E3845" s="292"/>
      <c r="G3845" s="26"/>
    </row>
    <row r="3846" spans="3:7" customFormat="1">
      <c r="C3846" s="152"/>
      <c r="E3846" s="292"/>
      <c r="G3846" s="26"/>
    </row>
    <row r="3847" spans="3:7" customFormat="1">
      <c r="C3847" s="152"/>
      <c r="E3847" s="292"/>
      <c r="G3847" s="26"/>
    </row>
    <row r="3848" spans="3:7" customFormat="1">
      <c r="C3848" s="152"/>
      <c r="E3848" s="292"/>
      <c r="G3848" s="26"/>
    </row>
    <row r="3849" spans="3:7" customFormat="1">
      <c r="C3849" s="152"/>
      <c r="E3849" s="292"/>
      <c r="G3849" s="26"/>
    </row>
    <row r="3850" spans="3:7" customFormat="1">
      <c r="C3850" s="152"/>
      <c r="E3850" s="292"/>
      <c r="G3850" s="26"/>
    </row>
    <row r="3851" spans="3:7" customFormat="1">
      <c r="C3851" s="152"/>
      <c r="E3851" s="292"/>
      <c r="G3851" s="26"/>
    </row>
    <row r="3852" spans="3:7" customFormat="1">
      <c r="C3852" s="152"/>
      <c r="E3852" s="292"/>
      <c r="G3852" s="26"/>
    </row>
    <row r="3853" spans="3:7" customFormat="1">
      <c r="C3853" s="152"/>
      <c r="E3853" s="292"/>
      <c r="G3853" s="26"/>
    </row>
    <row r="3854" spans="3:7" customFormat="1">
      <c r="C3854" s="152"/>
      <c r="E3854" s="292"/>
      <c r="G3854" s="26"/>
    </row>
    <row r="3855" spans="3:7" customFormat="1">
      <c r="C3855" s="152"/>
      <c r="E3855" s="292"/>
      <c r="G3855" s="26"/>
    </row>
    <row r="3856" spans="3:7" customFormat="1">
      <c r="C3856" s="152"/>
      <c r="E3856" s="292"/>
      <c r="G3856" s="26"/>
    </row>
    <row r="3857" spans="3:7" customFormat="1">
      <c r="C3857" s="152"/>
      <c r="E3857" s="292"/>
      <c r="G3857" s="26"/>
    </row>
    <row r="3858" spans="3:7" customFormat="1">
      <c r="C3858" s="152"/>
      <c r="E3858" s="292"/>
      <c r="G3858" s="26"/>
    </row>
    <row r="3859" spans="3:7" customFormat="1">
      <c r="C3859" s="152"/>
      <c r="E3859" s="292"/>
      <c r="G3859" s="26"/>
    </row>
    <row r="3860" spans="3:7" customFormat="1">
      <c r="C3860" s="152"/>
      <c r="E3860" s="292"/>
      <c r="G3860" s="26"/>
    </row>
    <row r="3861" spans="3:7" customFormat="1">
      <c r="C3861" s="152"/>
      <c r="E3861" s="292"/>
      <c r="G3861" s="26"/>
    </row>
    <row r="3862" spans="3:7" customFormat="1">
      <c r="C3862" s="152"/>
      <c r="E3862" s="292"/>
      <c r="G3862" s="26"/>
    </row>
    <row r="3863" spans="3:7" customFormat="1">
      <c r="C3863" s="152"/>
      <c r="E3863" s="292"/>
      <c r="G3863" s="26"/>
    </row>
    <row r="3864" spans="3:7" customFormat="1">
      <c r="C3864" s="152"/>
      <c r="E3864" s="292"/>
      <c r="G3864" s="26"/>
    </row>
    <row r="3865" spans="3:7" customFormat="1">
      <c r="C3865" s="152"/>
      <c r="E3865" s="292"/>
      <c r="G3865" s="26"/>
    </row>
    <row r="3866" spans="3:7" customFormat="1">
      <c r="C3866" s="152"/>
      <c r="E3866" s="292"/>
      <c r="G3866" s="26"/>
    </row>
    <row r="3867" spans="3:7" customFormat="1">
      <c r="C3867" s="152"/>
      <c r="E3867" s="292"/>
      <c r="G3867" s="26"/>
    </row>
    <row r="3868" spans="3:7" customFormat="1">
      <c r="C3868" s="152"/>
      <c r="E3868" s="292"/>
      <c r="G3868" s="26"/>
    </row>
    <row r="3869" spans="3:7" customFormat="1">
      <c r="C3869" s="152"/>
      <c r="E3869" s="292"/>
      <c r="G3869" s="26"/>
    </row>
    <row r="3870" spans="3:7" customFormat="1">
      <c r="C3870" s="152"/>
      <c r="E3870" s="292"/>
      <c r="G3870" s="26"/>
    </row>
    <row r="3871" spans="3:7" customFormat="1">
      <c r="C3871" s="152"/>
      <c r="E3871" s="292"/>
      <c r="G3871" s="26"/>
    </row>
    <row r="3872" spans="3:7" customFormat="1">
      <c r="C3872" s="152"/>
      <c r="E3872" s="292"/>
      <c r="G3872" s="26"/>
    </row>
    <row r="3873" spans="3:7" customFormat="1">
      <c r="C3873" s="152"/>
      <c r="E3873" s="292"/>
      <c r="G3873" s="26"/>
    </row>
    <row r="3874" spans="3:7" customFormat="1">
      <c r="C3874" s="152"/>
      <c r="E3874" s="292"/>
      <c r="G3874" s="26"/>
    </row>
    <row r="3875" spans="3:7" customFormat="1">
      <c r="C3875" s="152"/>
      <c r="E3875" s="292"/>
      <c r="G3875" s="26"/>
    </row>
    <row r="3876" spans="3:7" customFormat="1">
      <c r="C3876" s="152"/>
      <c r="E3876" s="292"/>
      <c r="G3876" s="26"/>
    </row>
    <row r="3877" spans="3:7" customFormat="1">
      <c r="C3877" s="152"/>
      <c r="E3877" s="292"/>
      <c r="G3877" s="26"/>
    </row>
    <row r="3878" spans="3:7" customFormat="1">
      <c r="C3878" s="152"/>
      <c r="E3878" s="292"/>
      <c r="G3878" s="26"/>
    </row>
    <row r="3879" spans="3:7" customFormat="1">
      <c r="C3879" s="152"/>
      <c r="E3879" s="292"/>
      <c r="G3879" s="26"/>
    </row>
    <row r="3880" spans="3:7" customFormat="1">
      <c r="C3880" s="152"/>
      <c r="E3880" s="292"/>
      <c r="G3880" s="26"/>
    </row>
    <row r="3881" spans="3:7" customFormat="1">
      <c r="C3881" s="152"/>
      <c r="E3881" s="292"/>
      <c r="G3881" s="26"/>
    </row>
    <row r="3882" spans="3:7" customFormat="1">
      <c r="C3882" s="152"/>
      <c r="E3882" s="292"/>
      <c r="G3882" s="26"/>
    </row>
    <row r="3883" spans="3:7" customFormat="1">
      <c r="C3883" s="152"/>
      <c r="E3883" s="292"/>
      <c r="G3883" s="26"/>
    </row>
    <row r="3884" spans="3:7" customFormat="1">
      <c r="C3884" s="152"/>
      <c r="E3884" s="292"/>
      <c r="G3884" s="26"/>
    </row>
    <row r="3885" spans="3:7" customFormat="1">
      <c r="C3885" s="152"/>
      <c r="E3885" s="292"/>
      <c r="G3885" s="26"/>
    </row>
    <row r="3886" spans="3:7" customFormat="1">
      <c r="C3886" s="152"/>
      <c r="E3886" s="292"/>
      <c r="G3886" s="26"/>
    </row>
    <row r="3887" spans="3:7" customFormat="1">
      <c r="C3887" s="152"/>
      <c r="E3887" s="292"/>
      <c r="G3887" s="26"/>
    </row>
    <row r="3888" spans="3:7" customFormat="1">
      <c r="C3888" s="152"/>
      <c r="E3888" s="292"/>
      <c r="G3888" s="26"/>
    </row>
    <row r="3889" spans="3:7" customFormat="1">
      <c r="C3889" s="152"/>
      <c r="E3889" s="292"/>
      <c r="G3889" s="26"/>
    </row>
    <row r="3890" spans="3:7" customFormat="1">
      <c r="C3890" s="152"/>
      <c r="E3890" s="292"/>
      <c r="G3890" s="26"/>
    </row>
    <row r="3891" spans="3:7" customFormat="1">
      <c r="C3891" s="152"/>
      <c r="E3891" s="292"/>
      <c r="G3891" s="26"/>
    </row>
    <row r="3892" spans="3:7" customFormat="1">
      <c r="C3892" s="152"/>
      <c r="E3892" s="292"/>
      <c r="G3892" s="26"/>
    </row>
    <row r="3893" spans="3:7" customFormat="1">
      <c r="C3893" s="152"/>
      <c r="E3893" s="292"/>
      <c r="G3893" s="26"/>
    </row>
    <row r="3894" spans="3:7" customFormat="1">
      <c r="C3894" s="152"/>
      <c r="E3894" s="292"/>
      <c r="G3894" s="26"/>
    </row>
    <row r="3895" spans="3:7" customFormat="1">
      <c r="C3895" s="152"/>
      <c r="E3895" s="292"/>
      <c r="G3895" s="26"/>
    </row>
    <row r="3896" spans="3:7" customFormat="1">
      <c r="C3896" s="152"/>
      <c r="E3896" s="292"/>
      <c r="G3896" s="26"/>
    </row>
    <row r="3897" spans="3:7" customFormat="1">
      <c r="C3897" s="152"/>
      <c r="E3897" s="292"/>
      <c r="G3897" s="26"/>
    </row>
    <row r="3898" spans="3:7" customFormat="1">
      <c r="C3898" s="152"/>
      <c r="E3898" s="292"/>
      <c r="G3898" s="26"/>
    </row>
    <row r="3899" spans="3:7" customFormat="1">
      <c r="C3899" s="152"/>
      <c r="E3899" s="292"/>
      <c r="G3899" s="26"/>
    </row>
    <row r="3900" spans="3:7" customFormat="1">
      <c r="C3900" s="152"/>
      <c r="E3900" s="292"/>
      <c r="G3900" s="26"/>
    </row>
    <row r="3901" spans="3:7" customFormat="1">
      <c r="C3901" s="152"/>
      <c r="E3901" s="292"/>
      <c r="G3901" s="26"/>
    </row>
    <row r="3902" spans="3:7" customFormat="1">
      <c r="C3902" s="152"/>
      <c r="E3902" s="292"/>
      <c r="G3902" s="26"/>
    </row>
    <row r="3903" spans="3:7" customFormat="1">
      <c r="C3903" s="152"/>
      <c r="E3903" s="292"/>
      <c r="G3903" s="26"/>
    </row>
    <row r="3904" spans="3:7" customFormat="1">
      <c r="C3904" s="152"/>
      <c r="E3904" s="292"/>
      <c r="G3904" s="26"/>
    </row>
    <row r="3905" spans="3:7" customFormat="1">
      <c r="C3905" s="152"/>
      <c r="E3905" s="292"/>
      <c r="G3905" s="26"/>
    </row>
    <row r="3906" spans="3:7" customFormat="1">
      <c r="C3906" s="152"/>
      <c r="E3906" s="292"/>
      <c r="G3906" s="26"/>
    </row>
    <row r="3907" spans="3:7" customFormat="1">
      <c r="C3907" s="152"/>
      <c r="E3907" s="292"/>
      <c r="G3907" s="26"/>
    </row>
    <row r="3908" spans="3:7" customFormat="1">
      <c r="C3908" s="152"/>
      <c r="E3908" s="292"/>
      <c r="G3908" s="26"/>
    </row>
    <row r="3909" spans="3:7" customFormat="1">
      <c r="C3909" s="152"/>
      <c r="E3909" s="292"/>
      <c r="G3909" s="26"/>
    </row>
    <row r="3910" spans="3:7" customFormat="1">
      <c r="C3910" s="152"/>
      <c r="E3910" s="292"/>
      <c r="G3910" s="26"/>
    </row>
    <row r="3911" spans="3:7" customFormat="1">
      <c r="C3911" s="152"/>
      <c r="E3911" s="292"/>
      <c r="G3911" s="26"/>
    </row>
    <row r="3912" spans="3:7" customFormat="1">
      <c r="C3912" s="152"/>
      <c r="E3912" s="292"/>
      <c r="G3912" s="26"/>
    </row>
    <row r="3913" spans="3:7" customFormat="1">
      <c r="C3913" s="152"/>
      <c r="E3913" s="292"/>
      <c r="G3913" s="26"/>
    </row>
    <row r="3914" spans="3:7" customFormat="1">
      <c r="C3914" s="152"/>
      <c r="E3914" s="292"/>
      <c r="G3914" s="26"/>
    </row>
    <row r="3915" spans="3:7" customFormat="1">
      <c r="C3915" s="152"/>
      <c r="E3915" s="292"/>
      <c r="G3915" s="26"/>
    </row>
    <row r="3916" spans="3:7" customFormat="1">
      <c r="C3916" s="152"/>
      <c r="E3916" s="292"/>
      <c r="G3916" s="26"/>
    </row>
    <row r="3917" spans="3:7" customFormat="1">
      <c r="C3917" s="152"/>
      <c r="E3917" s="292"/>
      <c r="G3917" s="26"/>
    </row>
    <row r="3918" spans="3:7" customFormat="1">
      <c r="C3918" s="152"/>
      <c r="E3918" s="292"/>
      <c r="G3918" s="26"/>
    </row>
    <row r="3919" spans="3:7" customFormat="1">
      <c r="C3919" s="152"/>
      <c r="E3919" s="292"/>
      <c r="G3919" s="26"/>
    </row>
    <row r="3920" spans="3:7" customFormat="1">
      <c r="C3920" s="152"/>
      <c r="E3920" s="292"/>
      <c r="G3920" s="26"/>
    </row>
    <row r="3921" spans="3:7" customFormat="1">
      <c r="C3921" s="152"/>
      <c r="E3921" s="292"/>
      <c r="G3921" s="26"/>
    </row>
    <row r="3922" spans="3:7" customFormat="1">
      <c r="C3922" s="152"/>
      <c r="E3922" s="292"/>
      <c r="G3922" s="26"/>
    </row>
    <row r="3923" spans="3:7" customFormat="1">
      <c r="C3923" s="152"/>
      <c r="E3923" s="292"/>
      <c r="G3923" s="26"/>
    </row>
    <row r="3924" spans="3:7" customFormat="1">
      <c r="C3924" s="152"/>
      <c r="E3924" s="292"/>
      <c r="G3924" s="26"/>
    </row>
    <row r="3925" spans="3:7" customFormat="1">
      <c r="C3925" s="152"/>
      <c r="E3925" s="292"/>
      <c r="G3925" s="26"/>
    </row>
    <row r="3926" spans="3:7" customFormat="1">
      <c r="C3926" s="152"/>
      <c r="E3926" s="292"/>
      <c r="G3926" s="26"/>
    </row>
    <row r="3927" spans="3:7" customFormat="1">
      <c r="C3927" s="152"/>
      <c r="E3927" s="292"/>
      <c r="G3927" s="26"/>
    </row>
    <row r="3928" spans="3:7" customFormat="1">
      <c r="C3928" s="152"/>
      <c r="E3928" s="292"/>
      <c r="G3928" s="26"/>
    </row>
    <row r="3929" spans="3:7" customFormat="1">
      <c r="C3929" s="152"/>
      <c r="E3929" s="292"/>
      <c r="G3929" s="26"/>
    </row>
    <row r="3930" spans="3:7" customFormat="1">
      <c r="C3930" s="152"/>
      <c r="E3930" s="292"/>
      <c r="G3930" s="26"/>
    </row>
    <row r="3931" spans="3:7" customFormat="1">
      <c r="C3931" s="152"/>
      <c r="E3931" s="292"/>
      <c r="G3931" s="26"/>
    </row>
    <row r="3932" spans="3:7" customFormat="1">
      <c r="C3932" s="152"/>
      <c r="E3932" s="292"/>
      <c r="G3932" s="26"/>
    </row>
    <row r="3933" spans="3:7" customFormat="1">
      <c r="C3933" s="152"/>
      <c r="E3933" s="292"/>
      <c r="G3933" s="26"/>
    </row>
    <row r="3934" spans="3:7" customFormat="1">
      <c r="C3934" s="152"/>
      <c r="E3934" s="292"/>
      <c r="G3934" s="26"/>
    </row>
    <row r="3935" spans="3:7" customFormat="1">
      <c r="C3935" s="152"/>
      <c r="E3935" s="292"/>
      <c r="G3935" s="26"/>
    </row>
    <row r="3936" spans="3:7" customFormat="1">
      <c r="C3936" s="152"/>
      <c r="E3936" s="292"/>
      <c r="G3936" s="26"/>
    </row>
    <row r="3937" spans="3:7" customFormat="1">
      <c r="C3937" s="152"/>
      <c r="E3937" s="292"/>
      <c r="G3937" s="26"/>
    </row>
    <row r="3938" spans="3:7" customFormat="1">
      <c r="C3938" s="152"/>
      <c r="E3938" s="292"/>
      <c r="G3938" s="26"/>
    </row>
    <row r="3939" spans="3:7" customFormat="1">
      <c r="C3939" s="152"/>
      <c r="E3939" s="292"/>
      <c r="G3939" s="26"/>
    </row>
    <row r="3940" spans="3:7" customFormat="1">
      <c r="C3940" s="152"/>
      <c r="E3940" s="292"/>
      <c r="G3940" s="26"/>
    </row>
    <row r="3941" spans="3:7" customFormat="1">
      <c r="C3941" s="152"/>
      <c r="E3941" s="292"/>
      <c r="G3941" s="26"/>
    </row>
    <row r="3942" spans="3:7" customFormat="1">
      <c r="C3942" s="152"/>
      <c r="E3942" s="292"/>
      <c r="G3942" s="26"/>
    </row>
    <row r="3943" spans="3:7" customFormat="1">
      <c r="C3943" s="152"/>
      <c r="E3943" s="292"/>
      <c r="G3943" s="26"/>
    </row>
    <row r="3944" spans="3:7" customFormat="1">
      <c r="C3944" s="152"/>
      <c r="E3944" s="292"/>
      <c r="G3944" s="26"/>
    </row>
    <row r="3945" spans="3:7" customFormat="1">
      <c r="C3945" s="152"/>
      <c r="E3945" s="292"/>
      <c r="G3945" s="26"/>
    </row>
    <row r="3946" spans="3:7" customFormat="1">
      <c r="C3946" s="152"/>
      <c r="E3946" s="292"/>
      <c r="G3946" s="26"/>
    </row>
    <row r="3947" spans="3:7" customFormat="1">
      <c r="C3947" s="152"/>
      <c r="E3947" s="292"/>
      <c r="G3947" s="26"/>
    </row>
    <row r="3948" spans="3:7" customFormat="1">
      <c r="C3948" s="152"/>
      <c r="E3948" s="292"/>
      <c r="G3948" s="26"/>
    </row>
    <row r="3949" spans="3:7" customFormat="1">
      <c r="C3949" s="152"/>
      <c r="E3949" s="292"/>
      <c r="G3949" s="26"/>
    </row>
    <row r="3950" spans="3:7" customFormat="1">
      <c r="C3950" s="152"/>
      <c r="E3950" s="292"/>
      <c r="G3950" s="26"/>
    </row>
    <row r="3951" spans="3:7" customFormat="1">
      <c r="C3951" s="152"/>
      <c r="E3951" s="292"/>
      <c r="G3951" s="26"/>
    </row>
    <row r="3952" spans="3:7" customFormat="1">
      <c r="C3952" s="152"/>
      <c r="E3952" s="292"/>
      <c r="G3952" s="26"/>
    </row>
    <row r="3953" spans="3:7" customFormat="1">
      <c r="C3953" s="152"/>
      <c r="E3953" s="292"/>
      <c r="G3953" s="26"/>
    </row>
    <row r="3954" spans="3:7" customFormat="1">
      <c r="C3954" s="152"/>
      <c r="E3954" s="292"/>
      <c r="G3954" s="26"/>
    </row>
    <row r="3955" spans="3:7" customFormat="1">
      <c r="C3955" s="152"/>
      <c r="E3955" s="292"/>
      <c r="G3955" s="26"/>
    </row>
    <row r="3956" spans="3:7" customFormat="1">
      <c r="C3956" s="152"/>
      <c r="E3956" s="292"/>
      <c r="G3956" s="26"/>
    </row>
    <row r="3957" spans="3:7" customFormat="1">
      <c r="C3957" s="152"/>
      <c r="E3957" s="292"/>
      <c r="G3957" s="26"/>
    </row>
    <row r="3958" spans="3:7" customFormat="1">
      <c r="C3958" s="152"/>
      <c r="E3958" s="292"/>
      <c r="G3958" s="26"/>
    </row>
    <row r="3959" spans="3:7" customFormat="1">
      <c r="C3959" s="152"/>
      <c r="E3959" s="292"/>
      <c r="G3959" s="26"/>
    </row>
    <row r="3960" spans="3:7" customFormat="1">
      <c r="C3960" s="152"/>
      <c r="E3960" s="292"/>
      <c r="G3960" s="26"/>
    </row>
    <row r="3961" spans="3:7" customFormat="1">
      <c r="C3961" s="152"/>
      <c r="E3961" s="292"/>
      <c r="G3961" s="26"/>
    </row>
    <row r="3962" spans="3:7" customFormat="1">
      <c r="C3962" s="152"/>
      <c r="E3962" s="292"/>
      <c r="G3962" s="26"/>
    </row>
    <row r="3963" spans="3:7" customFormat="1">
      <c r="C3963" s="152"/>
      <c r="E3963" s="292"/>
      <c r="G3963" s="26"/>
    </row>
    <row r="3964" spans="3:7" customFormat="1">
      <c r="C3964" s="152"/>
      <c r="E3964" s="292"/>
      <c r="G3964" s="26"/>
    </row>
    <row r="3965" spans="3:7" customFormat="1">
      <c r="C3965" s="152"/>
      <c r="E3965" s="292"/>
      <c r="G3965" s="26"/>
    </row>
    <row r="3966" spans="3:7" customFormat="1">
      <c r="C3966" s="152"/>
      <c r="E3966" s="292"/>
      <c r="G3966" s="26"/>
    </row>
    <row r="3967" spans="3:7" customFormat="1">
      <c r="C3967" s="152"/>
      <c r="E3967" s="292"/>
      <c r="G3967" s="26"/>
    </row>
    <row r="3968" spans="3:7" customFormat="1">
      <c r="C3968" s="152"/>
      <c r="E3968" s="292"/>
      <c r="G3968" s="26"/>
    </row>
    <row r="3969" spans="3:7" customFormat="1">
      <c r="C3969" s="152"/>
      <c r="E3969" s="292"/>
      <c r="G3969" s="26"/>
    </row>
    <row r="3970" spans="3:7" customFormat="1">
      <c r="C3970" s="152"/>
      <c r="E3970" s="292"/>
      <c r="G3970" s="26"/>
    </row>
    <row r="3971" spans="3:7" customFormat="1">
      <c r="C3971" s="152"/>
      <c r="E3971" s="292"/>
      <c r="G3971" s="26"/>
    </row>
    <row r="3972" spans="3:7" customFormat="1">
      <c r="C3972" s="152"/>
      <c r="E3972" s="292"/>
      <c r="G3972" s="26"/>
    </row>
    <row r="3973" spans="3:7" customFormat="1">
      <c r="C3973" s="152"/>
      <c r="E3973" s="292"/>
      <c r="G3973" s="26"/>
    </row>
    <row r="3974" spans="3:7" customFormat="1">
      <c r="C3974" s="152"/>
      <c r="E3974" s="292"/>
      <c r="G3974" s="26"/>
    </row>
    <row r="3975" spans="3:7" customFormat="1">
      <c r="C3975" s="152"/>
      <c r="E3975" s="292"/>
      <c r="G3975" s="26"/>
    </row>
    <row r="3976" spans="3:7" customFormat="1">
      <c r="C3976" s="152"/>
      <c r="E3976" s="292"/>
      <c r="G3976" s="26"/>
    </row>
    <row r="3977" spans="3:7" customFormat="1">
      <c r="C3977" s="152"/>
      <c r="E3977" s="292"/>
      <c r="G3977" s="26"/>
    </row>
    <row r="3978" spans="3:7" customFormat="1">
      <c r="C3978" s="152"/>
      <c r="E3978" s="292"/>
      <c r="G3978" s="26"/>
    </row>
    <row r="3979" spans="3:7" customFormat="1">
      <c r="C3979" s="152"/>
      <c r="E3979" s="292"/>
      <c r="G3979" s="26"/>
    </row>
    <row r="3980" spans="3:7" customFormat="1">
      <c r="C3980" s="152"/>
      <c r="E3980" s="292"/>
      <c r="G3980" s="26"/>
    </row>
    <row r="3981" spans="3:7" customFormat="1">
      <c r="C3981" s="152"/>
      <c r="E3981" s="292"/>
      <c r="G3981" s="26"/>
    </row>
    <row r="3982" spans="3:7" customFormat="1">
      <c r="C3982" s="152"/>
      <c r="E3982" s="292"/>
      <c r="G3982" s="26"/>
    </row>
    <row r="3983" spans="3:7" customFormat="1">
      <c r="C3983" s="152"/>
      <c r="E3983" s="292"/>
      <c r="G3983" s="26"/>
    </row>
    <row r="3984" spans="3:7" customFormat="1">
      <c r="C3984" s="152"/>
      <c r="E3984" s="292"/>
      <c r="G3984" s="26"/>
    </row>
    <row r="3985" spans="3:7" customFormat="1">
      <c r="C3985" s="152"/>
      <c r="E3985" s="292"/>
      <c r="G3985" s="26"/>
    </row>
    <row r="3986" spans="3:7" customFormat="1">
      <c r="C3986" s="152"/>
      <c r="E3986" s="292"/>
      <c r="G3986" s="26"/>
    </row>
    <row r="3987" spans="3:7" customFormat="1">
      <c r="C3987" s="152"/>
      <c r="E3987" s="292"/>
      <c r="G3987" s="26"/>
    </row>
    <row r="3988" spans="3:7" customFormat="1">
      <c r="C3988" s="152"/>
      <c r="E3988" s="292"/>
      <c r="G3988" s="26"/>
    </row>
    <row r="3989" spans="3:7" customFormat="1">
      <c r="C3989" s="152"/>
      <c r="E3989" s="292"/>
      <c r="G3989" s="26"/>
    </row>
    <row r="3990" spans="3:7" customFormat="1">
      <c r="C3990" s="152"/>
      <c r="E3990" s="292"/>
      <c r="G3990" s="26"/>
    </row>
    <row r="3991" spans="3:7" customFormat="1">
      <c r="C3991" s="152"/>
      <c r="E3991" s="292"/>
      <c r="G3991" s="26"/>
    </row>
    <row r="3992" spans="3:7" customFormat="1">
      <c r="C3992" s="152"/>
      <c r="E3992" s="292"/>
      <c r="G3992" s="26"/>
    </row>
    <row r="3993" spans="3:7" customFormat="1">
      <c r="C3993" s="152"/>
      <c r="E3993" s="292"/>
      <c r="G3993" s="26"/>
    </row>
    <row r="3994" spans="3:7" customFormat="1">
      <c r="C3994" s="152"/>
      <c r="E3994" s="292"/>
      <c r="G3994" s="26"/>
    </row>
    <row r="3995" spans="3:7" customFormat="1">
      <c r="C3995" s="152"/>
      <c r="E3995" s="292"/>
      <c r="G3995" s="26"/>
    </row>
    <row r="3996" spans="3:7" customFormat="1">
      <c r="C3996" s="152"/>
      <c r="E3996" s="292"/>
      <c r="G3996" s="26"/>
    </row>
    <row r="3997" spans="3:7" customFormat="1">
      <c r="C3997" s="152"/>
      <c r="E3997" s="292"/>
      <c r="G3997" s="26"/>
    </row>
    <row r="3998" spans="3:7" customFormat="1">
      <c r="C3998" s="152"/>
      <c r="E3998" s="292"/>
      <c r="G3998" s="26"/>
    </row>
    <row r="3999" spans="3:7" customFormat="1">
      <c r="C3999" s="152"/>
      <c r="E3999" s="292"/>
      <c r="G3999" s="26"/>
    </row>
    <row r="4000" spans="3:7" customFormat="1">
      <c r="C4000" s="152"/>
      <c r="E4000" s="292"/>
      <c r="G4000" s="26"/>
    </row>
    <row r="4001" spans="3:7" customFormat="1">
      <c r="C4001" s="152"/>
      <c r="E4001" s="292"/>
      <c r="G4001" s="26"/>
    </row>
    <row r="4002" spans="3:7" customFormat="1">
      <c r="C4002" s="152"/>
      <c r="E4002" s="292"/>
      <c r="G4002" s="26"/>
    </row>
    <row r="4003" spans="3:7" customFormat="1">
      <c r="C4003" s="152"/>
      <c r="E4003" s="292"/>
      <c r="G4003" s="26"/>
    </row>
    <row r="4004" spans="3:7" customFormat="1">
      <c r="C4004" s="152"/>
      <c r="E4004" s="292"/>
      <c r="G4004" s="26"/>
    </row>
    <row r="4005" spans="3:7" customFormat="1">
      <c r="C4005" s="152"/>
      <c r="E4005" s="292"/>
      <c r="G4005" s="26"/>
    </row>
    <row r="4006" spans="3:7" customFormat="1">
      <c r="C4006" s="152"/>
      <c r="E4006" s="292"/>
      <c r="G4006" s="26"/>
    </row>
    <row r="4007" spans="3:7" customFormat="1">
      <c r="C4007" s="152"/>
      <c r="E4007" s="292"/>
      <c r="G4007" s="26"/>
    </row>
    <row r="4008" spans="3:7" customFormat="1">
      <c r="C4008" s="152"/>
      <c r="E4008" s="292"/>
      <c r="G4008" s="26"/>
    </row>
    <row r="4009" spans="3:7" customFormat="1">
      <c r="C4009" s="152"/>
      <c r="E4009" s="292"/>
      <c r="G4009" s="26"/>
    </row>
    <row r="4010" spans="3:7" customFormat="1">
      <c r="C4010" s="152"/>
      <c r="E4010" s="292"/>
      <c r="G4010" s="26"/>
    </row>
    <row r="4011" spans="3:7" customFormat="1">
      <c r="C4011" s="152"/>
      <c r="E4011" s="292"/>
      <c r="G4011" s="26"/>
    </row>
    <row r="4012" spans="3:7" customFormat="1">
      <c r="C4012" s="152"/>
      <c r="E4012" s="292"/>
      <c r="G4012" s="26"/>
    </row>
    <row r="4013" spans="3:7" customFormat="1">
      <c r="C4013" s="152"/>
      <c r="E4013" s="292"/>
      <c r="G4013" s="26"/>
    </row>
    <row r="4014" spans="3:7" customFormat="1">
      <c r="C4014" s="152"/>
      <c r="E4014" s="292"/>
      <c r="G4014" s="26"/>
    </row>
    <row r="4015" spans="3:7" customFormat="1">
      <c r="C4015" s="152"/>
      <c r="E4015" s="292"/>
      <c r="G4015" s="26"/>
    </row>
    <row r="4016" spans="3:7" customFormat="1">
      <c r="C4016" s="152"/>
      <c r="E4016" s="292"/>
      <c r="G4016" s="26"/>
    </row>
    <row r="4017" spans="3:7" customFormat="1">
      <c r="C4017" s="152"/>
      <c r="E4017" s="292"/>
      <c r="G4017" s="26"/>
    </row>
    <row r="4018" spans="3:7" customFormat="1">
      <c r="C4018" s="152"/>
      <c r="E4018" s="292"/>
      <c r="G4018" s="26"/>
    </row>
    <row r="4019" spans="3:7" customFormat="1">
      <c r="C4019" s="152"/>
      <c r="E4019" s="292"/>
      <c r="G4019" s="26"/>
    </row>
    <row r="4020" spans="3:7" customFormat="1">
      <c r="C4020" s="152"/>
      <c r="E4020" s="292"/>
      <c r="G4020" s="26"/>
    </row>
    <row r="4021" spans="3:7" customFormat="1">
      <c r="C4021" s="152"/>
      <c r="E4021" s="292"/>
      <c r="G4021" s="26"/>
    </row>
    <row r="4022" spans="3:7" customFormat="1">
      <c r="C4022" s="152"/>
      <c r="E4022" s="292"/>
      <c r="G4022" s="26"/>
    </row>
    <row r="4023" spans="3:7" customFormat="1">
      <c r="C4023" s="152"/>
      <c r="E4023" s="292"/>
      <c r="G4023" s="26"/>
    </row>
    <row r="4024" spans="3:7" customFormat="1">
      <c r="C4024" s="152"/>
      <c r="E4024" s="292"/>
      <c r="G4024" s="26"/>
    </row>
    <row r="4025" spans="3:7" customFormat="1">
      <c r="C4025" s="152"/>
      <c r="E4025" s="292"/>
      <c r="G4025" s="26"/>
    </row>
    <row r="4026" spans="3:7" customFormat="1">
      <c r="C4026" s="152"/>
      <c r="E4026" s="292"/>
      <c r="G4026" s="26"/>
    </row>
    <row r="4027" spans="3:7" customFormat="1">
      <c r="C4027" s="152"/>
      <c r="E4027" s="292"/>
      <c r="G4027" s="26"/>
    </row>
    <row r="4028" spans="3:7" customFormat="1">
      <c r="C4028" s="152"/>
      <c r="E4028" s="292"/>
      <c r="G4028" s="26"/>
    </row>
    <row r="4029" spans="3:7" customFormat="1">
      <c r="C4029" s="152"/>
      <c r="E4029" s="292"/>
      <c r="G4029" s="26"/>
    </row>
    <row r="4030" spans="3:7" customFormat="1">
      <c r="C4030" s="152"/>
      <c r="E4030" s="292"/>
      <c r="G4030" s="26"/>
    </row>
    <row r="4031" spans="3:7" customFormat="1">
      <c r="C4031" s="152"/>
      <c r="E4031" s="292"/>
      <c r="G4031" s="26"/>
    </row>
    <row r="4032" spans="3:7" customFormat="1">
      <c r="C4032" s="152"/>
      <c r="E4032" s="292"/>
      <c r="G4032" s="26"/>
    </row>
    <row r="4033" spans="3:7" customFormat="1">
      <c r="C4033" s="152"/>
      <c r="E4033" s="292"/>
      <c r="G4033" s="26"/>
    </row>
    <row r="4034" spans="3:7" customFormat="1">
      <c r="C4034" s="152"/>
      <c r="E4034" s="292"/>
      <c r="G4034" s="26"/>
    </row>
    <row r="4035" spans="3:7" customFormat="1">
      <c r="C4035" s="152"/>
      <c r="E4035" s="292"/>
      <c r="G4035" s="26"/>
    </row>
    <row r="4036" spans="3:7" customFormat="1">
      <c r="C4036" s="152"/>
      <c r="E4036" s="292"/>
      <c r="G4036" s="26"/>
    </row>
    <row r="4037" spans="3:7" customFormat="1">
      <c r="C4037" s="152"/>
      <c r="E4037" s="292"/>
      <c r="G4037" s="26"/>
    </row>
    <row r="4038" spans="3:7" customFormat="1">
      <c r="C4038" s="152"/>
      <c r="E4038" s="292"/>
      <c r="G4038" s="26"/>
    </row>
    <row r="4039" spans="3:7" customFormat="1">
      <c r="C4039" s="152"/>
      <c r="E4039" s="292"/>
      <c r="G4039" s="26"/>
    </row>
    <row r="4040" spans="3:7" customFormat="1">
      <c r="C4040" s="152"/>
      <c r="E4040" s="292"/>
      <c r="G4040" s="26"/>
    </row>
    <row r="4041" spans="3:7" customFormat="1">
      <c r="C4041" s="152"/>
      <c r="E4041" s="292"/>
      <c r="G4041" s="26"/>
    </row>
    <row r="4042" spans="3:7" customFormat="1">
      <c r="C4042" s="152"/>
      <c r="E4042" s="292"/>
      <c r="G4042" s="26"/>
    </row>
    <row r="4043" spans="3:7" customFormat="1">
      <c r="C4043" s="152"/>
      <c r="E4043" s="292"/>
      <c r="G4043" s="26"/>
    </row>
    <row r="4044" spans="3:7" customFormat="1">
      <c r="C4044" s="152"/>
      <c r="E4044" s="292"/>
      <c r="G4044" s="26"/>
    </row>
    <row r="4045" spans="3:7" customFormat="1">
      <c r="C4045" s="152"/>
      <c r="E4045" s="292"/>
      <c r="G4045" s="26"/>
    </row>
    <row r="4046" spans="3:7" customFormat="1">
      <c r="C4046" s="152"/>
      <c r="E4046" s="292"/>
      <c r="G4046" s="26"/>
    </row>
    <row r="4047" spans="3:7" customFormat="1">
      <c r="C4047" s="152"/>
      <c r="E4047" s="292"/>
      <c r="G4047" s="26"/>
    </row>
    <row r="4048" spans="3:7" customFormat="1">
      <c r="C4048" s="152"/>
      <c r="E4048" s="292"/>
      <c r="G4048" s="26"/>
    </row>
    <row r="4049" spans="3:7" customFormat="1">
      <c r="C4049" s="152"/>
      <c r="E4049" s="292"/>
      <c r="G4049" s="26"/>
    </row>
    <row r="4050" spans="3:7" customFormat="1">
      <c r="C4050" s="152"/>
      <c r="E4050" s="292"/>
      <c r="G4050" s="26"/>
    </row>
    <row r="4051" spans="3:7" customFormat="1">
      <c r="C4051" s="152"/>
      <c r="E4051" s="292"/>
      <c r="G4051" s="26"/>
    </row>
    <row r="4052" spans="3:7" customFormat="1">
      <c r="C4052" s="152"/>
      <c r="E4052" s="292"/>
      <c r="G4052" s="26"/>
    </row>
    <row r="4053" spans="3:7" customFormat="1">
      <c r="C4053" s="152"/>
      <c r="E4053" s="292"/>
      <c r="G4053" s="26"/>
    </row>
    <row r="4054" spans="3:7" customFormat="1">
      <c r="C4054" s="152"/>
      <c r="E4054" s="292"/>
      <c r="G4054" s="26"/>
    </row>
    <row r="4055" spans="3:7" customFormat="1">
      <c r="C4055" s="152"/>
      <c r="E4055" s="292"/>
      <c r="G4055" s="26"/>
    </row>
    <row r="4056" spans="3:7" customFormat="1">
      <c r="C4056" s="152"/>
      <c r="E4056" s="292"/>
      <c r="G4056" s="26"/>
    </row>
    <row r="4057" spans="3:7" customFormat="1">
      <c r="C4057" s="152"/>
      <c r="E4057" s="292"/>
      <c r="G4057" s="26"/>
    </row>
    <row r="4058" spans="3:7" customFormat="1">
      <c r="C4058" s="152"/>
      <c r="E4058" s="292"/>
      <c r="G4058" s="26"/>
    </row>
    <row r="4059" spans="3:7" customFormat="1">
      <c r="C4059" s="152"/>
      <c r="E4059" s="292"/>
      <c r="G4059" s="26"/>
    </row>
    <row r="4060" spans="3:7" customFormat="1">
      <c r="C4060" s="152"/>
      <c r="E4060" s="292"/>
      <c r="G4060" s="26"/>
    </row>
    <row r="4061" spans="3:7" customFormat="1">
      <c r="C4061" s="152"/>
      <c r="E4061" s="292"/>
      <c r="G4061" s="26"/>
    </row>
    <row r="4062" spans="3:7" customFormat="1">
      <c r="C4062" s="152"/>
      <c r="E4062" s="292"/>
      <c r="G4062" s="26"/>
    </row>
    <row r="4063" spans="3:7" customFormat="1">
      <c r="C4063" s="152"/>
      <c r="E4063" s="292"/>
      <c r="G4063" s="26"/>
    </row>
    <row r="4064" spans="3:7" customFormat="1">
      <c r="C4064" s="152"/>
      <c r="E4064" s="292"/>
      <c r="G4064" s="26"/>
    </row>
    <row r="4065" spans="3:7" customFormat="1">
      <c r="C4065" s="152"/>
      <c r="E4065" s="292"/>
      <c r="G4065" s="26"/>
    </row>
    <row r="4066" spans="3:7" customFormat="1">
      <c r="C4066" s="152"/>
      <c r="E4066" s="292"/>
      <c r="G4066" s="26"/>
    </row>
    <row r="4067" spans="3:7" customFormat="1">
      <c r="C4067" s="152"/>
      <c r="E4067" s="292"/>
      <c r="G4067" s="26"/>
    </row>
    <row r="4068" spans="3:7" customFormat="1">
      <c r="C4068" s="152"/>
      <c r="E4068" s="292"/>
      <c r="G4068" s="26"/>
    </row>
    <row r="4069" spans="3:7" customFormat="1">
      <c r="C4069" s="152"/>
      <c r="E4069" s="292"/>
      <c r="G4069" s="26"/>
    </row>
    <row r="4070" spans="3:7" customFormat="1">
      <c r="C4070" s="152"/>
      <c r="E4070" s="292"/>
      <c r="G4070" s="26"/>
    </row>
    <row r="4071" spans="3:7" customFormat="1">
      <c r="C4071" s="152"/>
      <c r="E4071" s="292"/>
      <c r="G4071" s="26"/>
    </row>
    <row r="4072" spans="3:7" customFormat="1">
      <c r="C4072" s="152"/>
      <c r="E4072" s="292"/>
      <c r="G4072" s="26"/>
    </row>
    <row r="4073" spans="3:7" customFormat="1">
      <c r="C4073" s="152"/>
      <c r="E4073" s="292"/>
      <c r="G4073" s="26"/>
    </row>
    <row r="4074" spans="3:7" customFormat="1">
      <c r="C4074" s="152"/>
      <c r="E4074" s="292"/>
      <c r="G4074" s="26"/>
    </row>
    <row r="4075" spans="3:7" customFormat="1">
      <c r="C4075" s="152"/>
      <c r="E4075" s="292"/>
      <c r="G4075" s="26"/>
    </row>
    <row r="4076" spans="3:7" customFormat="1">
      <c r="C4076" s="152"/>
      <c r="E4076" s="292"/>
      <c r="G4076" s="26"/>
    </row>
    <row r="4077" spans="3:7" customFormat="1">
      <c r="C4077" s="152"/>
      <c r="E4077" s="292"/>
      <c r="G4077" s="26"/>
    </row>
    <row r="4078" spans="3:7" customFormat="1">
      <c r="C4078" s="152"/>
      <c r="E4078" s="292"/>
      <c r="G4078" s="26"/>
    </row>
    <row r="4079" spans="3:7" customFormat="1">
      <c r="C4079" s="152"/>
      <c r="E4079" s="292"/>
      <c r="G4079" s="26"/>
    </row>
    <row r="4080" spans="3:7" customFormat="1">
      <c r="C4080" s="152"/>
      <c r="E4080" s="292"/>
      <c r="G4080" s="26"/>
    </row>
    <row r="4081" spans="3:7" customFormat="1">
      <c r="C4081" s="152"/>
      <c r="E4081" s="292"/>
      <c r="G4081" s="26"/>
    </row>
    <row r="4082" spans="3:7" customFormat="1">
      <c r="C4082" s="152"/>
      <c r="E4082" s="292"/>
      <c r="G4082" s="26"/>
    </row>
    <row r="4083" spans="3:7" customFormat="1">
      <c r="C4083" s="152"/>
      <c r="E4083" s="292"/>
      <c r="G4083" s="26"/>
    </row>
    <row r="4084" spans="3:7" customFormat="1">
      <c r="C4084" s="152"/>
      <c r="E4084" s="292"/>
      <c r="G4084" s="26"/>
    </row>
    <row r="4085" spans="3:7" customFormat="1">
      <c r="C4085" s="152"/>
      <c r="E4085" s="292"/>
      <c r="G4085" s="26"/>
    </row>
    <row r="4086" spans="3:7" customFormat="1">
      <c r="C4086" s="152"/>
      <c r="E4086" s="292"/>
      <c r="G4086" s="26"/>
    </row>
    <row r="4087" spans="3:7" customFormat="1">
      <c r="C4087" s="152"/>
      <c r="E4087" s="292"/>
      <c r="G4087" s="26"/>
    </row>
    <row r="4088" spans="3:7" customFormat="1">
      <c r="C4088" s="152"/>
      <c r="E4088" s="292"/>
      <c r="G4088" s="26"/>
    </row>
    <row r="4089" spans="3:7" customFormat="1">
      <c r="C4089" s="152"/>
      <c r="E4089" s="292"/>
      <c r="G4089" s="26"/>
    </row>
    <row r="4090" spans="3:7" customFormat="1">
      <c r="C4090" s="152"/>
      <c r="E4090" s="292"/>
      <c r="G4090" s="26"/>
    </row>
    <row r="4091" spans="3:7" customFormat="1">
      <c r="C4091" s="152"/>
      <c r="E4091" s="292"/>
      <c r="G4091" s="26"/>
    </row>
    <row r="4092" spans="3:7" customFormat="1">
      <c r="C4092" s="152"/>
      <c r="E4092" s="292"/>
      <c r="G4092" s="26"/>
    </row>
    <row r="4093" spans="3:7" customFormat="1">
      <c r="C4093" s="152"/>
      <c r="E4093" s="292"/>
      <c r="G4093" s="26"/>
    </row>
    <row r="4094" spans="3:7" customFormat="1">
      <c r="C4094" s="152"/>
      <c r="E4094" s="292"/>
      <c r="G4094" s="26"/>
    </row>
    <row r="4095" spans="3:7" customFormat="1">
      <c r="C4095" s="152"/>
      <c r="E4095" s="292"/>
      <c r="G4095" s="26"/>
    </row>
    <row r="4096" spans="3:7" customFormat="1">
      <c r="C4096" s="152"/>
      <c r="E4096" s="292"/>
      <c r="G4096" s="26"/>
    </row>
    <row r="4097" spans="3:7" customFormat="1">
      <c r="C4097" s="152"/>
      <c r="E4097" s="292"/>
      <c r="G4097" s="26"/>
    </row>
    <row r="4098" spans="3:7" customFormat="1">
      <c r="C4098" s="152"/>
      <c r="E4098" s="292"/>
      <c r="G4098" s="26"/>
    </row>
    <row r="4099" spans="3:7" customFormat="1">
      <c r="C4099" s="152"/>
      <c r="E4099" s="292"/>
      <c r="G4099" s="26"/>
    </row>
    <row r="4100" spans="3:7" customFormat="1">
      <c r="C4100" s="152"/>
      <c r="E4100" s="292"/>
      <c r="G4100" s="26"/>
    </row>
    <row r="4101" spans="3:7" customFormat="1">
      <c r="C4101" s="152"/>
      <c r="E4101" s="292"/>
      <c r="G4101" s="26"/>
    </row>
    <row r="4102" spans="3:7" customFormat="1">
      <c r="C4102" s="152"/>
      <c r="E4102" s="292"/>
      <c r="G4102" s="26"/>
    </row>
    <row r="4103" spans="3:7" customFormat="1">
      <c r="C4103" s="152"/>
      <c r="E4103" s="292"/>
      <c r="G4103" s="26"/>
    </row>
    <row r="4104" spans="3:7" customFormat="1">
      <c r="C4104" s="152"/>
      <c r="E4104" s="292"/>
      <c r="G4104" s="26"/>
    </row>
    <row r="4105" spans="3:7" customFormat="1">
      <c r="C4105" s="152"/>
      <c r="E4105" s="292"/>
      <c r="G4105" s="26"/>
    </row>
    <row r="4106" spans="3:7" customFormat="1">
      <c r="C4106" s="152"/>
      <c r="E4106" s="292"/>
      <c r="G4106" s="26"/>
    </row>
    <row r="4107" spans="3:7" customFormat="1">
      <c r="C4107" s="152"/>
      <c r="E4107" s="292"/>
      <c r="G4107" s="26"/>
    </row>
    <row r="4108" spans="3:7" customFormat="1">
      <c r="C4108" s="152"/>
      <c r="E4108" s="292"/>
      <c r="G4108" s="26"/>
    </row>
    <row r="4109" spans="3:7" customFormat="1">
      <c r="C4109" s="152"/>
      <c r="E4109" s="292"/>
      <c r="G4109" s="26"/>
    </row>
    <row r="4110" spans="3:7" customFormat="1">
      <c r="C4110" s="152"/>
      <c r="E4110" s="292"/>
      <c r="G4110" s="26"/>
    </row>
    <row r="4111" spans="3:7" customFormat="1">
      <c r="C4111" s="152"/>
      <c r="E4111" s="292"/>
      <c r="G4111" s="26"/>
    </row>
    <row r="4112" spans="3:7" customFormat="1">
      <c r="C4112" s="152"/>
      <c r="E4112" s="292"/>
      <c r="G4112" s="26"/>
    </row>
    <row r="4113" spans="3:7" customFormat="1">
      <c r="C4113" s="152"/>
      <c r="E4113" s="292"/>
      <c r="G4113" s="26"/>
    </row>
    <row r="4114" spans="3:7" customFormat="1">
      <c r="C4114" s="152"/>
      <c r="E4114" s="292"/>
      <c r="G4114" s="26"/>
    </row>
    <row r="4115" spans="3:7" customFormat="1">
      <c r="C4115" s="152"/>
      <c r="E4115" s="292"/>
      <c r="G4115" s="26"/>
    </row>
    <row r="4116" spans="3:7" customFormat="1">
      <c r="C4116" s="152"/>
      <c r="E4116" s="292"/>
      <c r="G4116" s="26"/>
    </row>
    <row r="4117" spans="3:7" customFormat="1">
      <c r="C4117" s="152"/>
      <c r="E4117" s="292"/>
      <c r="G4117" s="26"/>
    </row>
    <row r="4118" spans="3:7" customFormat="1">
      <c r="C4118" s="152"/>
      <c r="E4118" s="292"/>
      <c r="G4118" s="26"/>
    </row>
    <row r="4119" spans="3:7" customFormat="1">
      <c r="C4119" s="152"/>
      <c r="E4119" s="292"/>
      <c r="G4119" s="26"/>
    </row>
    <row r="4120" spans="3:7" customFormat="1">
      <c r="C4120" s="152"/>
      <c r="E4120" s="292"/>
      <c r="G4120" s="26"/>
    </row>
    <row r="4121" spans="3:7" customFormat="1">
      <c r="C4121" s="152"/>
      <c r="E4121" s="292"/>
      <c r="G4121" s="26"/>
    </row>
    <row r="4122" spans="3:7" customFormat="1">
      <c r="C4122" s="152"/>
      <c r="E4122" s="292"/>
      <c r="G4122" s="26"/>
    </row>
    <row r="4123" spans="3:7" customFormat="1">
      <c r="C4123" s="152"/>
      <c r="E4123" s="292"/>
      <c r="G4123" s="26"/>
    </row>
    <row r="4124" spans="3:7" customFormat="1">
      <c r="C4124" s="152"/>
      <c r="E4124" s="292"/>
      <c r="G4124" s="26"/>
    </row>
    <row r="4125" spans="3:7" customFormat="1">
      <c r="C4125" s="152"/>
      <c r="E4125" s="292"/>
      <c r="G4125" s="26"/>
    </row>
    <row r="4126" spans="3:7" customFormat="1">
      <c r="C4126" s="152"/>
      <c r="E4126" s="292"/>
      <c r="G4126" s="26"/>
    </row>
    <row r="4127" spans="3:7" customFormat="1">
      <c r="C4127" s="152"/>
      <c r="E4127" s="292"/>
      <c r="G4127" s="26"/>
    </row>
    <row r="4128" spans="3:7" customFormat="1">
      <c r="C4128" s="152"/>
      <c r="E4128" s="292"/>
      <c r="G4128" s="26"/>
    </row>
    <row r="4129" spans="3:7" customFormat="1">
      <c r="C4129" s="152"/>
      <c r="E4129" s="292"/>
      <c r="G4129" s="26"/>
    </row>
    <row r="4130" spans="3:7" customFormat="1">
      <c r="C4130" s="152"/>
      <c r="E4130" s="292"/>
      <c r="G4130" s="26"/>
    </row>
    <row r="4131" spans="3:7" customFormat="1">
      <c r="C4131" s="152"/>
      <c r="E4131" s="292"/>
      <c r="G4131" s="26"/>
    </row>
    <row r="4132" spans="3:7" customFormat="1">
      <c r="C4132" s="152"/>
      <c r="E4132" s="292"/>
      <c r="G4132" s="26"/>
    </row>
    <row r="4133" spans="3:7" customFormat="1">
      <c r="C4133" s="152"/>
      <c r="E4133" s="292"/>
      <c r="G4133" s="26"/>
    </row>
    <row r="4134" spans="3:7" customFormat="1">
      <c r="C4134" s="152"/>
      <c r="E4134" s="292"/>
      <c r="G4134" s="26"/>
    </row>
    <row r="4135" spans="3:7" customFormat="1">
      <c r="C4135" s="152"/>
      <c r="E4135" s="292"/>
      <c r="G4135" s="26"/>
    </row>
    <row r="4136" spans="3:7" customFormat="1">
      <c r="C4136" s="152"/>
      <c r="E4136" s="292"/>
      <c r="G4136" s="26"/>
    </row>
    <row r="4137" spans="3:7" customFormat="1">
      <c r="C4137" s="152"/>
      <c r="E4137" s="292"/>
      <c r="G4137" s="26"/>
    </row>
    <row r="4138" spans="3:7" customFormat="1">
      <c r="C4138" s="152"/>
      <c r="E4138" s="292"/>
      <c r="G4138" s="26"/>
    </row>
    <row r="4139" spans="3:7" customFormat="1">
      <c r="C4139" s="152"/>
      <c r="E4139" s="292"/>
      <c r="G4139" s="26"/>
    </row>
    <row r="4140" spans="3:7" customFormat="1">
      <c r="C4140" s="152"/>
      <c r="E4140" s="292"/>
      <c r="G4140" s="26"/>
    </row>
    <row r="4141" spans="3:7" customFormat="1">
      <c r="C4141" s="152"/>
      <c r="E4141" s="292"/>
      <c r="G4141" s="26"/>
    </row>
    <row r="4142" spans="3:7" customFormat="1">
      <c r="C4142" s="152"/>
      <c r="E4142" s="292"/>
      <c r="G4142" s="26"/>
    </row>
    <row r="4143" spans="3:7" customFormat="1">
      <c r="C4143" s="152"/>
      <c r="E4143" s="292"/>
      <c r="G4143" s="26"/>
    </row>
    <row r="4144" spans="3:7" customFormat="1">
      <c r="C4144" s="152"/>
      <c r="E4144" s="292"/>
      <c r="G4144" s="26"/>
    </row>
    <row r="4145" spans="3:7" customFormat="1">
      <c r="C4145" s="152"/>
      <c r="E4145" s="292"/>
      <c r="G4145" s="26"/>
    </row>
    <row r="4146" spans="3:7" customFormat="1">
      <c r="C4146" s="152"/>
      <c r="E4146" s="292"/>
      <c r="G4146" s="26"/>
    </row>
    <row r="4147" spans="3:7" customFormat="1">
      <c r="C4147" s="152"/>
      <c r="E4147" s="292"/>
      <c r="G4147" s="26"/>
    </row>
    <row r="4148" spans="3:7" customFormat="1">
      <c r="C4148" s="152"/>
      <c r="E4148" s="292"/>
      <c r="G4148" s="26"/>
    </row>
    <row r="4149" spans="3:7" customFormat="1">
      <c r="C4149" s="152"/>
      <c r="E4149" s="292"/>
      <c r="G4149" s="26"/>
    </row>
    <row r="4150" spans="3:7" customFormat="1">
      <c r="C4150" s="152"/>
      <c r="E4150" s="292"/>
      <c r="G4150" s="26"/>
    </row>
    <row r="4151" spans="3:7" customFormat="1">
      <c r="C4151" s="152"/>
      <c r="E4151" s="292"/>
      <c r="G4151" s="26"/>
    </row>
    <row r="4152" spans="3:7" customFormat="1">
      <c r="C4152" s="152"/>
      <c r="E4152" s="292"/>
      <c r="G4152" s="26"/>
    </row>
    <row r="4153" spans="3:7" customFormat="1">
      <c r="C4153" s="152"/>
      <c r="E4153" s="292"/>
      <c r="G4153" s="26"/>
    </row>
    <row r="4154" spans="3:7" customFormat="1">
      <c r="C4154" s="152"/>
      <c r="E4154" s="292"/>
      <c r="G4154" s="26"/>
    </row>
    <row r="4155" spans="3:7" customFormat="1">
      <c r="C4155" s="152"/>
      <c r="E4155" s="292"/>
      <c r="G4155" s="26"/>
    </row>
    <row r="4156" spans="3:7" customFormat="1">
      <c r="C4156" s="152"/>
      <c r="E4156" s="292"/>
      <c r="G4156" s="26"/>
    </row>
    <row r="4157" spans="3:7" customFormat="1">
      <c r="C4157" s="152"/>
      <c r="E4157" s="292"/>
      <c r="G4157" s="26"/>
    </row>
    <row r="4158" spans="3:7" customFormat="1">
      <c r="C4158" s="152"/>
      <c r="E4158" s="292"/>
      <c r="G4158" s="26"/>
    </row>
    <row r="4159" spans="3:7" customFormat="1">
      <c r="C4159" s="152"/>
      <c r="E4159" s="292"/>
      <c r="G4159" s="26"/>
    </row>
    <row r="4160" spans="3:7" customFormat="1">
      <c r="C4160" s="152"/>
      <c r="E4160" s="292"/>
      <c r="G4160" s="26"/>
    </row>
    <row r="4161" spans="3:7" customFormat="1">
      <c r="C4161" s="152"/>
      <c r="E4161" s="292"/>
      <c r="G4161" s="26"/>
    </row>
    <row r="4162" spans="3:7" customFormat="1">
      <c r="C4162" s="152"/>
      <c r="E4162" s="292"/>
      <c r="G4162" s="26"/>
    </row>
    <row r="4163" spans="3:7" customFormat="1">
      <c r="C4163" s="152"/>
      <c r="E4163" s="292"/>
      <c r="G4163" s="26"/>
    </row>
    <row r="4164" spans="3:7" customFormat="1">
      <c r="C4164" s="152"/>
      <c r="E4164" s="292"/>
      <c r="G4164" s="26"/>
    </row>
    <row r="4165" spans="3:7" customFormat="1">
      <c r="C4165" s="152"/>
      <c r="E4165" s="292"/>
      <c r="G4165" s="26"/>
    </row>
    <row r="4166" spans="3:7" customFormat="1">
      <c r="C4166" s="152"/>
      <c r="E4166" s="292"/>
      <c r="G4166" s="26"/>
    </row>
    <row r="4167" spans="3:7" customFormat="1">
      <c r="C4167" s="152"/>
      <c r="E4167" s="292"/>
      <c r="G4167" s="26"/>
    </row>
    <row r="4168" spans="3:7" customFormat="1">
      <c r="C4168" s="152"/>
      <c r="E4168" s="292"/>
      <c r="G4168" s="26"/>
    </row>
    <row r="4169" spans="3:7" customFormat="1">
      <c r="C4169" s="152"/>
      <c r="E4169" s="292"/>
      <c r="G4169" s="26"/>
    </row>
    <row r="4170" spans="3:7" customFormat="1">
      <c r="C4170" s="152"/>
      <c r="E4170" s="292"/>
      <c r="G4170" s="26"/>
    </row>
    <row r="4171" spans="3:7" customFormat="1">
      <c r="C4171" s="152"/>
      <c r="E4171" s="292"/>
      <c r="G4171" s="26"/>
    </row>
    <row r="4172" spans="3:7" customFormat="1">
      <c r="C4172" s="152"/>
      <c r="E4172" s="292"/>
      <c r="G4172" s="26"/>
    </row>
    <row r="4173" spans="3:7" customFormat="1">
      <c r="C4173" s="152"/>
      <c r="E4173" s="292"/>
      <c r="G4173" s="26"/>
    </row>
    <row r="4174" spans="3:7" customFormat="1">
      <c r="C4174" s="152"/>
      <c r="E4174" s="292"/>
      <c r="G4174" s="26"/>
    </row>
    <row r="4175" spans="3:7" customFormat="1">
      <c r="C4175" s="152"/>
      <c r="E4175" s="292"/>
      <c r="G4175" s="26"/>
    </row>
    <row r="4176" spans="3:7" customFormat="1">
      <c r="C4176" s="152"/>
      <c r="E4176" s="292"/>
      <c r="G4176" s="26"/>
    </row>
    <row r="4177" spans="3:7" customFormat="1">
      <c r="C4177" s="152"/>
      <c r="E4177" s="292"/>
      <c r="G4177" s="26"/>
    </row>
    <row r="4178" spans="3:7" customFormat="1">
      <c r="C4178" s="152"/>
      <c r="E4178" s="292"/>
      <c r="G4178" s="26"/>
    </row>
    <row r="4179" spans="3:7" customFormat="1">
      <c r="C4179" s="152"/>
      <c r="E4179" s="292"/>
      <c r="G4179" s="26"/>
    </row>
    <row r="4180" spans="3:7" customFormat="1">
      <c r="C4180" s="152"/>
      <c r="E4180" s="292"/>
      <c r="G4180" s="26"/>
    </row>
    <row r="4181" spans="3:7" customFormat="1">
      <c r="C4181" s="152"/>
      <c r="E4181" s="292"/>
      <c r="G4181" s="26"/>
    </row>
    <row r="4182" spans="3:7" customFormat="1">
      <c r="C4182" s="152"/>
      <c r="E4182" s="292"/>
      <c r="G4182" s="26"/>
    </row>
    <row r="4183" spans="3:7" customFormat="1">
      <c r="C4183" s="152"/>
      <c r="E4183" s="292"/>
      <c r="G4183" s="26"/>
    </row>
    <row r="4184" spans="3:7" customFormat="1">
      <c r="C4184" s="152"/>
      <c r="E4184" s="292"/>
      <c r="G4184" s="26"/>
    </row>
    <row r="4185" spans="3:7" customFormat="1">
      <c r="C4185" s="152"/>
      <c r="E4185" s="292"/>
      <c r="G4185" s="26"/>
    </row>
    <row r="4186" spans="3:7" customFormat="1">
      <c r="C4186" s="152"/>
      <c r="E4186" s="292"/>
      <c r="G4186" s="26"/>
    </row>
    <row r="4187" spans="3:7" customFormat="1">
      <c r="C4187" s="152"/>
      <c r="E4187" s="292"/>
      <c r="G4187" s="26"/>
    </row>
    <row r="4188" spans="3:7" customFormat="1">
      <c r="C4188" s="152"/>
      <c r="E4188" s="292"/>
      <c r="G4188" s="26"/>
    </row>
    <row r="4189" spans="3:7" customFormat="1">
      <c r="C4189" s="152"/>
      <c r="E4189" s="292"/>
      <c r="G4189" s="26"/>
    </row>
    <row r="4190" spans="3:7" customFormat="1">
      <c r="C4190" s="152"/>
      <c r="E4190" s="292"/>
      <c r="G4190" s="26"/>
    </row>
    <row r="4191" spans="3:7" customFormat="1">
      <c r="C4191" s="152"/>
      <c r="E4191" s="292"/>
      <c r="G4191" s="26"/>
    </row>
    <row r="4192" spans="3:7" customFormat="1">
      <c r="C4192" s="152"/>
      <c r="E4192" s="292"/>
      <c r="G4192" s="26"/>
    </row>
    <row r="4193" spans="3:7" customFormat="1">
      <c r="C4193" s="152"/>
      <c r="E4193" s="292"/>
      <c r="G4193" s="26"/>
    </row>
    <row r="4194" spans="3:7" customFormat="1">
      <c r="C4194" s="152"/>
      <c r="E4194" s="292"/>
      <c r="G4194" s="26"/>
    </row>
    <row r="4195" spans="3:7" customFormat="1">
      <c r="C4195" s="152"/>
      <c r="E4195" s="292"/>
      <c r="G4195" s="26"/>
    </row>
    <row r="4196" spans="3:7" customFormat="1">
      <c r="C4196" s="152"/>
      <c r="E4196" s="292"/>
      <c r="G4196" s="26"/>
    </row>
    <row r="4197" spans="3:7" customFormat="1">
      <c r="C4197" s="152"/>
      <c r="E4197" s="292"/>
      <c r="G4197" s="26"/>
    </row>
    <row r="4198" spans="3:7" customFormat="1">
      <c r="C4198" s="152"/>
      <c r="E4198" s="292"/>
      <c r="G4198" s="26"/>
    </row>
    <row r="4199" spans="3:7" customFormat="1">
      <c r="C4199" s="152"/>
      <c r="E4199" s="292"/>
      <c r="G4199" s="26"/>
    </row>
    <row r="4200" spans="3:7" customFormat="1">
      <c r="C4200" s="152"/>
      <c r="E4200" s="292"/>
      <c r="G4200" s="26"/>
    </row>
    <row r="4201" spans="3:7" customFormat="1">
      <c r="C4201" s="152"/>
      <c r="E4201" s="292"/>
      <c r="G4201" s="26"/>
    </row>
    <row r="4202" spans="3:7" customFormat="1">
      <c r="C4202" s="152"/>
      <c r="E4202" s="292"/>
      <c r="G4202" s="26"/>
    </row>
    <row r="4203" spans="3:7" customFormat="1">
      <c r="C4203" s="152"/>
      <c r="E4203" s="292"/>
      <c r="G4203" s="26"/>
    </row>
    <row r="4204" spans="3:7" customFormat="1">
      <c r="C4204" s="152"/>
      <c r="E4204" s="292"/>
      <c r="G4204" s="26"/>
    </row>
    <row r="4205" spans="3:7" customFormat="1">
      <c r="C4205" s="152"/>
      <c r="E4205" s="292"/>
      <c r="G4205" s="26"/>
    </row>
    <row r="4206" spans="3:7" customFormat="1">
      <c r="C4206" s="152"/>
      <c r="E4206" s="292"/>
      <c r="G4206" s="26"/>
    </row>
    <row r="4207" spans="3:7" customFormat="1">
      <c r="C4207" s="152"/>
      <c r="E4207" s="292"/>
      <c r="G4207" s="26"/>
    </row>
    <row r="4208" spans="3:7" customFormat="1">
      <c r="C4208" s="152"/>
      <c r="E4208" s="292"/>
      <c r="G4208" s="26"/>
    </row>
    <row r="4209" spans="3:7" customFormat="1">
      <c r="C4209" s="152"/>
      <c r="E4209" s="292"/>
      <c r="G4209" s="26"/>
    </row>
    <row r="4210" spans="3:7" customFormat="1">
      <c r="C4210" s="152"/>
      <c r="E4210" s="292"/>
      <c r="G4210" s="26"/>
    </row>
    <row r="4211" spans="3:7" customFormat="1">
      <c r="C4211" s="152"/>
      <c r="E4211" s="292"/>
      <c r="G4211" s="26"/>
    </row>
    <row r="4212" spans="3:7" customFormat="1">
      <c r="C4212" s="152"/>
      <c r="E4212" s="292"/>
      <c r="G4212" s="26"/>
    </row>
    <row r="4213" spans="3:7" customFormat="1">
      <c r="C4213" s="152"/>
      <c r="E4213" s="292"/>
      <c r="G4213" s="26"/>
    </row>
    <row r="4214" spans="3:7" customFormat="1">
      <c r="C4214" s="152"/>
      <c r="E4214" s="292"/>
      <c r="G4214" s="26"/>
    </row>
    <row r="4215" spans="3:7" customFormat="1">
      <c r="C4215" s="152"/>
      <c r="E4215" s="292"/>
      <c r="G4215" s="26"/>
    </row>
    <row r="4216" spans="3:7" customFormat="1">
      <c r="C4216" s="152"/>
      <c r="E4216" s="292"/>
      <c r="G4216" s="26"/>
    </row>
    <row r="4217" spans="3:7" customFormat="1">
      <c r="C4217" s="152"/>
      <c r="E4217" s="292"/>
      <c r="G4217" s="26"/>
    </row>
    <row r="4218" spans="3:7" customFormat="1">
      <c r="C4218" s="152"/>
      <c r="E4218" s="292"/>
      <c r="G4218" s="26"/>
    </row>
    <row r="4219" spans="3:7" customFormat="1">
      <c r="C4219" s="152"/>
      <c r="E4219" s="292"/>
      <c r="G4219" s="26"/>
    </row>
    <row r="4220" spans="3:7" customFormat="1">
      <c r="C4220" s="152"/>
      <c r="E4220" s="292"/>
      <c r="G4220" s="26"/>
    </row>
    <row r="4221" spans="3:7" customFormat="1">
      <c r="C4221" s="152"/>
      <c r="E4221" s="292"/>
      <c r="G4221" s="26"/>
    </row>
    <row r="4222" spans="3:7" customFormat="1">
      <c r="C4222" s="152"/>
      <c r="E4222" s="292"/>
      <c r="G4222" s="26"/>
    </row>
    <row r="4223" spans="3:7" customFormat="1">
      <c r="C4223" s="152"/>
      <c r="E4223" s="292"/>
      <c r="G4223" s="26"/>
    </row>
    <row r="4224" spans="3:7" customFormat="1">
      <c r="C4224" s="152"/>
      <c r="E4224" s="292"/>
      <c r="G4224" s="26"/>
    </row>
    <row r="4225" spans="3:7" customFormat="1">
      <c r="C4225" s="152"/>
      <c r="E4225" s="292"/>
      <c r="G4225" s="26"/>
    </row>
    <row r="4226" spans="3:7" customFormat="1">
      <c r="C4226" s="152"/>
      <c r="E4226" s="292"/>
      <c r="G4226" s="26"/>
    </row>
    <row r="4227" spans="3:7" customFormat="1">
      <c r="C4227" s="152"/>
      <c r="E4227" s="292"/>
      <c r="G4227" s="26"/>
    </row>
    <row r="4228" spans="3:7" customFormat="1">
      <c r="C4228" s="152"/>
      <c r="E4228" s="292"/>
      <c r="G4228" s="26"/>
    </row>
    <row r="4229" spans="3:7" customFormat="1">
      <c r="C4229" s="152"/>
      <c r="E4229" s="292"/>
      <c r="G4229" s="26"/>
    </row>
    <row r="4230" spans="3:7" customFormat="1">
      <c r="C4230" s="152"/>
      <c r="E4230" s="292"/>
      <c r="G4230" s="26"/>
    </row>
    <row r="4231" spans="3:7" customFormat="1">
      <c r="C4231" s="152"/>
      <c r="E4231" s="292"/>
      <c r="G4231" s="26"/>
    </row>
    <row r="4232" spans="3:7" customFormat="1">
      <c r="C4232" s="152"/>
      <c r="E4232" s="292"/>
      <c r="G4232" s="26"/>
    </row>
    <row r="4233" spans="3:7" customFormat="1">
      <c r="C4233" s="152"/>
      <c r="E4233" s="292"/>
      <c r="G4233" s="26"/>
    </row>
    <row r="4234" spans="3:7" customFormat="1">
      <c r="C4234" s="152"/>
      <c r="E4234" s="292"/>
      <c r="G4234" s="26"/>
    </row>
    <row r="4235" spans="3:7" customFormat="1">
      <c r="C4235" s="152"/>
      <c r="E4235" s="292"/>
      <c r="G4235" s="26"/>
    </row>
    <row r="4236" spans="3:7" customFormat="1">
      <c r="C4236" s="152"/>
      <c r="E4236" s="292"/>
      <c r="G4236" s="26"/>
    </row>
    <row r="4237" spans="3:7" customFormat="1">
      <c r="C4237" s="152"/>
      <c r="E4237" s="292"/>
      <c r="G4237" s="26"/>
    </row>
    <row r="4238" spans="3:7" customFormat="1">
      <c r="C4238" s="152"/>
      <c r="E4238" s="292"/>
      <c r="G4238" s="26"/>
    </row>
    <row r="4239" spans="3:7" customFormat="1">
      <c r="C4239" s="152"/>
      <c r="E4239" s="292"/>
      <c r="G4239" s="26"/>
    </row>
    <row r="4240" spans="3:7" customFormat="1">
      <c r="C4240" s="152"/>
      <c r="E4240" s="292"/>
      <c r="G4240" s="26"/>
    </row>
    <row r="4241" spans="3:7" customFormat="1">
      <c r="C4241" s="152"/>
      <c r="E4241" s="292"/>
      <c r="G4241" s="26"/>
    </row>
    <row r="4242" spans="3:7" customFormat="1">
      <c r="C4242" s="152"/>
      <c r="E4242" s="292"/>
      <c r="G4242" s="26"/>
    </row>
    <row r="4243" spans="3:7" customFormat="1">
      <c r="C4243" s="152"/>
      <c r="E4243" s="292"/>
      <c r="G4243" s="26"/>
    </row>
    <row r="4244" spans="3:7" customFormat="1">
      <c r="C4244" s="152"/>
      <c r="E4244" s="292"/>
      <c r="G4244" s="26"/>
    </row>
    <row r="4245" spans="3:7" customFormat="1">
      <c r="C4245" s="152"/>
      <c r="E4245" s="292"/>
      <c r="G4245" s="26"/>
    </row>
    <row r="4246" spans="3:7" customFormat="1">
      <c r="C4246" s="152"/>
      <c r="E4246" s="292"/>
      <c r="G4246" s="26"/>
    </row>
    <row r="4247" spans="3:7" customFormat="1">
      <c r="C4247" s="152"/>
      <c r="E4247" s="292"/>
      <c r="G4247" s="26"/>
    </row>
    <row r="4248" spans="3:7" customFormat="1">
      <c r="C4248" s="152"/>
      <c r="E4248" s="292"/>
      <c r="G4248" s="26"/>
    </row>
    <row r="4249" spans="3:7" customFormat="1">
      <c r="C4249" s="152"/>
      <c r="E4249" s="292"/>
      <c r="G4249" s="26"/>
    </row>
    <row r="4250" spans="3:7" customFormat="1">
      <c r="C4250" s="152"/>
      <c r="E4250" s="292"/>
      <c r="G4250" s="26"/>
    </row>
    <row r="4251" spans="3:7" customFormat="1">
      <c r="C4251" s="152"/>
      <c r="E4251" s="292"/>
      <c r="G4251" s="26"/>
    </row>
    <row r="4252" spans="3:7" customFormat="1">
      <c r="C4252" s="152"/>
      <c r="E4252" s="292"/>
      <c r="G4252" s="26"/>
    </row>
    <row r="4253" spans="3:7" customFormat="1">
      <c r="C4253" s="152"/>
      <c r="E4253" s="292"/>
      <c r="G4253" s="26"/>
    </row>
    <row r="4254" spans="3:7" customFormat="1">
      <c r="C4254" s="152"/>
      <c r="E4254" s="292"/>
      <c r="G4254" s="26"/>
    </row>
    <row r="4255" spans="3:7" customFormat="1">
      <c r="C4255" s="152"/>
      <c r="E4255" s="292"/>
      <c r="G4255" s="26"/>
    </row>
    <row r="4256" spans="3:7" customFormat="1">
      <c r="C4256" s="152"/>
      <c r="E4256" s="292"/>
      <c r="G4256" s="26"/>
    </row>
    <row r="4257" spans="3:7" customFormat="1">
      <c r="C4257" s="152"/>
      <c r="E4257" s="292"/>
      <c r="G4257" s="26"/>
    </row>
    <row r="4258" spans="3:7" customFormat="1">
      <c r="C4258" s="152"/>
      <c r="E4258" s="292"/>
      <c r="G4258" s="26"/>
    </row>
    <row r="4259" spans="3:7" customFormat="1">
      <c r="C4259" s="152"/>
      <c r="E4259" s="292"/>
      <c r="G4259" s="26"/>
    </row>
    <row r="4260" spans="3:7" customFormat="1">
      <c r="C4260" s="152"/>
      <c r="E4260" s="292"/>
      <c r="G4260" s="26"/>
    </row>
    <row r="4261" spans="3:7" customFormat="1">
      <c r="C4261" s="152"/>
      <c r="E4261" s="292"/>
      <c r="G4261" s="26"/>
    </row>
    <row r="4262" spans="3:7" customFormat="1">
      <c r="C4262" s="152"/>
      <c r="E4262" s="292"/>
      <c r="G4262" s="26"/>
    </row>
    <row r="4263" spans="3:7" customFormat="1">
      <c r="C4263" s="152"/>
      <c r="E4263" s="292"/>
      <c r="G4263" s="26"/>
    </row>
    <row r="4264" spans="3:7" customFormat="1">
      <c r="C4264" s="152"/>
      <c r="E4264" s="292"/>
      <c r="G4264" s="26"/>
    </row>
    <row r="4265" spans="3:7" customFormat="1">
      <c r="C4265" s="152"/>
      <c r="E4265" s="292"/>
      <c r="G4265" s="26"/>
    </row>
    <row r="4266" spans="3:7" customFormat="1">
      <c r="C4266" s="152"/>
      <c r="E4266" s="292"/>
      <c r="G4266" s="26"/>
    </row>
    <row r="4267" spans="3:7" customFormat="1">
      <c r="C4267" s="152"/>
      <c r="E4267" s="292"/>
      <c r="G4267" s="26"/>
    </row>
    <row r="4268" spans="3:7" customFormat="1">
      <c r="C4268" s="152"/>
      <c r="E4268" s="292"/>
      <c r="G4268" s="26"/>
    </row>
    <row r="4269" spans="3:7" customFormat="1">
      <c r="C4269" s="152"/>
      <c r="E4269" s="292"/>
      <c r="G4269" s="26"/>
    </row>
    <row r="4270" spans="3:7" customFormat="1">
      <c r="C4270" s="152"/>
      <c r="E4270" s="292"/>
      <c r="G4270" s="26"/>
    </row>
    <row r="4271" spans="3:7" customFormat="1">
      <c r="C4271" s="152"/>
      <c r="E4271" s="292"/>
      <c r="G4271" s="26"/>
    </row>
    <row r="4272" spans="3:7" customFormat="1">
      <c r="C4272" s="152"/>
      <c r="E4272" s="292"/>
      <c r="G4272" s="26"/>
    </row>
    <row r="4273" spans="3:7" customFormat="1">
      <c r="C4273" s="152"/>
      <c r="E4273" s="292"/>
      <c r="G4273" s="26"/>
    </row>
    <row r="4274" spans="3:7" customFormat="1">
      <c r="C4274" s="152"/>
      <c r="E4274" s="292"/>
      <c r="G4274" s="26"/>
    </row>
    <row r="4275" spans="3:7" customFormat="1">
      <c r="C4275" s="152"/>
      <c r="E4275" s="292"/>
      <c r="G4275" s="26"/>
    </row>
    <row r="4276" spans="3:7" customFormat="1">
      <c r="C4276" s="152"/>
      <c r="E4276" s="292"/>
      <c r="G4276" s="26"/>
    </row>
    <row r="4277" spans="3:7" customFormat="1">
      <c r="C4277" s="152"/>
      <c r="E4277" s="292"/>
      <c r="G4277" s="26"/>
    </row>
    <row r="4278" spans="3:7" customFormat="1">
      <c r="C4278" s="152"/>
      <c r="E4278" s="292"/>
      <c r="G4278" s="26"/>
    </row>
    <row r="4279" spans="3:7" customFormat="1">
      <c r="C4279" s="152"/>
      <c r="E4279" s="292"/>
      <c r="G4279" s="26"/>
    </row>
    <row r="4280" spans="3:7" customFormat="1">
      <c r="C4280" s="152"/>
      <c r="E4280" s="292"/>
      <c r="G4280" s="26"/>
    </row>
    <row r="4281" spans="3:7" customFormat="1">
      <c r="C4281" s="152"/>
      <c r="E4281" s="292"/>
      <c r="G4281" s="26"/>
    </row>
    <row r="4282" spans="3:7" customFormat="1">
      <c r="C4282" s="152"/>
      <c r="E4282" s="292"/>
      <c r="G4282" s="26"/>
    </row>
    <row r="4283" spans="3:7" customFormat="1">
      <c r="C4283" s="152"/>
      <c r="E4283" s="292"/>
      <c r="G4283" s="26"/>
    </row>
    <row r="4284" spans="3:7" customFormat="1">
      <c r="C4284" s="152"/>
      <c r="E4284" s="292"/>
      <c r="G4284" s="26"/>
    </row>
    <row r="4285" spans="3:7" customFormat="1">
      <c r="C4285" s="152"/>
      <c r="E4285" s="292"/>
      <c r="G4285" s="26"/>
    </row>
    <row r="4286" spans="3:7" customFormat="1">
      <c r="C4286" s="152"/>
      <c r="E4286" s="292"/>
      <c r="G4286" s="26"/>
    </row>
    <row r="4287" spans="3:7" customFormat="1">
      <c r="C4287" s="152"/>
      <c r="E4287" s="292"/>
      <c r="G4287" s="26"/>
    </row>
    <row r="4288" spans="3:7" customFormat="1">
      <c r="C4288" s="152"/>
      <c r="E4288" s="292"/>
      <c r="G4288" s="26"/>
    </row>
    <row r="4289" spans="3:7" customFormat="1">
      <c r="C4289" s="152"/>
      <c r="E4289" s="292"/>
      <c r="G4289" s="26"/>
    </row>
    <row r="4290" spans="3:7" customFormat="1">
      <c r="C4290" s="152"/>
      <c r="E4290" s="292"/>
      <c r="G4290" s="26"/>
    </row>
    <row r="4291" spans="3:7" customFormat="1">
      <c r="C4291" s="152"/>
      <c r="E4291" s="292"/>
      <c r="G4291" s="26"/>
    </row>
    <row r="4292" spans="3:7" customFormat="1">
      <c r="C4292" s="152"/>
      <c r="E4292" s="292"/>
      <c r="G4292" s="26"/>
    </row>
    <row r="4293" spans="3:7" customFormat="1">
      <c r="C4293" s="152"/>
      <c r="E4293" s="292"/>
      <c r="G4293" s="26"/>
    </row>
    <row r="4294" spans="3:7" customFormat="1">
      <c r="C4294" s="152"/>
      <c r="E4294" s="292"/>
      <c r="G4294" s="26"/>
    </row>
    <row r="4295" spans="3:7" customFormat="1">
      <c r="C4295" s="152"/>
      <c r="E4295" s="292"/>
      <c r="G4295" s="26"/>
    </row>
    <row r="4296" spans="3:7" customFormat="1">
      <c r="C4296" s="152"/>
      <c r="E4296" s="292"/>
      <c r="G4296" s="26"/>
    </row>
    <row r="4297" spans="3:7" customFormat="1">
      <c r="C4297" s="152"/>
      <c r="E4297" s="292"/>
      <c r="G4297" s="26"/>
    </row>
    <row r="4298" spans="3:7" customFormat="1">
      <c r="C4298" s="152"/>
      <c r="E4298" s="292"/>
      <c r="G4298" s="26"/>
    </row>
    <row r="4299" spans="3:7" customFormat="1">
      <c r="C4299" s="152"/>
      <c r="E4299" s="292"/>
      <c r="G4299" s="26"/>
    </row>
    <row r="4300" spans="3:7" customFormat="1">
      <c r="C4300" s="152"/>
      <c r="E4300" s="292"/>
      <c r="G4300" s="26"/>
    </row>
    <row r="4301" spans="3:7" customFormat="1">
      <c r="C4301" s="152"/>
      <c r="E4301" s="292"/>
      <c r="G4301" s="26"/>
    </row>
    <row r="4302" spans="3:7" customFormat="1">
      <c r="C4302" s="152"/>
      <c r="E4302" s="292"/>
      <c r="G4302" s="26"/>
    </row>
    <row r="4303" spans="3:7" customFormat="1">
      <c r="C4303" s="152"/>
      <c r="E4303" s="292"/>
      <c r="G4303" s="26"/>
    </row>
    <row r="4304" spans="3:7" customFormat="1">
      <c r="C4304" s="152"/>
      <c r="E4304" s="292"/>
      <c r="G4304" s="26"/>
    </row>
    <row r="4305" spans="3:7" customFormat="1">
      <c r="C4305" s="152"/>
      <c r="E4305" s="292"/>
      <c r="G4305" s="26"/>
    </row>
    <row r="4306" spans="3:7" customFormat="1">
      <c r="C4306" s="152"/>
      <c r="E4306" s="292"/>
      <c r="G4306" s="26"/>
    </row>
    <row r="4307" spans="3:7" customFormat="1">
      <c r="C4307" s="152"/>
      <c r="E4307" s="292"/>
      <c r="G4307" s="26"/>
    </row>
    <row r="4308" spans="3:7" customFormat="1">
      <c r="C4308" s="152"/>
      <c r="E4308" s="292"/>
      <c r="G4308" s="26"/>
    </row>
    <row r="4309" spans="3:7" customFormat="1">
      <c r="C4309" s="152"/>
      <c r="E4309" s="292"/>
      <c r="G4309" s="26"/>
    </row>
    <row r="4310" spans="3:7" customFormat="1">
      <c r="C4310" s="152"/>
      <c r="E4310" s="292"/>
      <c r="G4310" s="26"/>
    </row>
    <row r="4311" spans="3:7" customFormat="1">
      <c r="C4311" s="152"/>
      <c r="E4311" s="292"/>
      <c r="G4311" s="26"/>
    </row>
    <row r="4312" spans="3:7" customFormat="1">
      <c r="C4312" s="152"/>
      <c r="E4312" s="292"/>
      <c r="G4312" s="26"/>
    </row>
    <row r="4313" spans="3:7" customFormat="1">
      <c r="C4313" s="152"/>
      <c r="E4313" s="292"/>
      <c r="G4313" s="26"/>
    </row>
    <row r="4314" spans="3:7" customFormat="1">
      <c r="C4314" s="152"/>
      <c r="E4314" s="292"/>
      <c r="G4314" s="26"/>
    </row>
    <row r="4315" spans="3:7" customFormat="1">
      <c r="C4315" s="152"/>
      <c r="E4315" s="292"/>
      <c r="G4315" s="26"/>
    </row>
    <row r="4316" spans="3:7" customFormat="1">
      <c r="C4316" s="152"/>
      <c r="E4316" s="292"/>
      <c r="G4316" s="26"/>
    </row>
    <row r="4317" spans="3:7" customFormat="1">
      <c r="C4317" s="152"/>
      <c r="E4317" s="292"/>
      <c r="G4317" s="26"/>
    </row>
    <row r="4318" spans="3:7" customFormat="1">
      <c r="C4318" s="152"/>
      <c r="E4318" s="292"/>
      <c r="G4318" s="26"/>
    </row>
    <row r="4319" spans="3:7" customFormat="1">
      <c r="C4319" s="152"/>
      <c r="E4319" s="292"/>
      <c r="G4319" s="26"/>
    </row>
    <row r="4320" spans="3:7" customFormat="1">
      <c r="C4320" s="152"/>
      <c r="E4320" s="292"/>
      <c r="G4320" s="26"/>
    </row>
    <row r="4321" spans="3:7" customFormat="1">
      <c r="C4321" s="152"/>
      <c r="E4321" s="292"/>
      <c r="G4321" s="26"/>
    </row>
    <row r="4322" spans="3:7" customFormat="1">
      <c r="C4322" s="152"/>
      <c r="E4322" s="292"/>
      <c r="G4322" s="26"/>
    </row>
    <row r="4323" spans="3:7" customFormat="1">
      <c r="C4323" s="152"/>
      <c r="E4323" s="292"/>
      <c r="G4323" s="26"/>
    </row>
    <row r="4324" spans="3:7" customFormat="1">
      <c r="C4324" s="152"/>
      <c r="E4324" s="292"/>
      <c r="G4324" s="26"/>
    </row>
    <row r="4325" spans="3:7" customFormat="1">
      <c r="C4325" s="152"/>
      <c r="E4325" s="292"/>
      <c r="G4325" s="26"/>
    </row>
    <row r="4326" spans="3:7" customFormat="1">
      <c r="C4326" s="152"/>
      <c r="E4326" s="292"/>
      <c r="G4326" s="26"/>
    </row>
    <row r="4327" spans="3:7" customFormat="1">
      <c r="C4327" s="152"/>
      <c r="E4327" s="292"/>
      <c r="G4327" s="26"/>
    </row>
    <row r="4328" spans="3:7" customFormat="1">
      <c r="C4328" s="152"/>
      <c r="E4328" s="292"/>
      <c r="G4328" s="26"/>
    </row>
    <row r="4329" spans="3:7" customFormat="1">
      <c r="C4329" s="152"/>
      <c r="E4329" s="292"/>
      <c r="G4329" s="26"/>
    </row>
    <row r="4330" spans="3:7" customFormat="1">
      <c r="C4330" s="152"/>
      <c r="E4330" s="292"/>
      <c r="G4330" s="26"/>
    </row>
    <row r="4331" spans="3:7" customFormat="1">
      <c r="C4331" s="152"/>
      <c r="E4331" s="292"/>
      <c r="G4331" s="26"/>
    </row>
    <row r="4332" spans="3:7" customFormat="1">
      <c r="C4332" s="152"/>
      <c r="E4332" s="292"/>
      <c r="G4332" s="26"/>
    </row>
    <row r="4333" spans="3:7" customFormat="1">
      <c r="C4333" s="152"/>
      <c r="E4333" s="292"/>
      <c r="G4333" s="26"/>
    </row>
    <row r="4334" spans="3:7" customFormat="1">
      <c r="C4334" s="152"/>
      <c r="E4334" s="292"/>
      <c r="G4334" s="26"/>
    </row>
    <row r="4335" spans="3:7" customFormat="1">
      <c r="C4335" s="152"/>
      <c r="E4335" s="292"/>
      <c r="G4335" s="26"/>
    </row>
    <row r="4336" spans="3:7" customFormat="1">
      <c r="C4336" s="152"/>
      <c r="E4336" s="292"/>
      <c r="G4336" s="26"/>
    </row>
    <row r="4337" spans="3:7" customFormat="1">
      <c r="C4337" s="152"/>
      <c r="E4337" s="292"/>
      <c r="G4337" s="26"/>
    </row>
    <row r="4338" spans="3:7" customFormat="1">
      <c r="C4338" s="152"/>
      <c r="E4338" s="292"/>
      <c r="G4338" s="26"/>
    </row>
    <row r="4339" spans="3:7" customFormat="1">
      <c r="C4339" s="152"/>
      <c r="E4339" s="292"/>
      <c r="G4339" s="26"/>
    </row>
    <row r="4340" spans="3:7" customFormat="1">
      <c r="C4340" s="152"/>
      <c r="E4340" s="292"/>
      <c r="G4340" s="26"/>
    </row>
    <row r="4341" spans="3:7" customFormat="1">
      <c r="C4341" s="152"/>
      <c r="E4341" s="292"/>
      <c r="G4341" s="26"/>
    </row>
    <row r="4342" spans="3:7" customFormat="1">
      <c r="C4342" s="152"/>
      <c r="E4342" s="292"/>
      <c r="G4342" s="26"/>
    </row>
    <row r="4343" spans="3:7" customFormat="1">
      <c r="C4343" s="152"/>
      <c r="E4343" s="292"/>
      <c r="G4343" s="26"/>
    </row>
    <row r="4344" spans="3:7" customFormat="1">
      <c r="C4344" s="152"/>
      <c r="E4344" s="292"/>
      <c r="G4344" s="26"/>
    </row>
    <row r="4345" spans="3:7" customFormat="1">
      <c r="C4345" s="152"/>
      <c r="E4345" s="292"/>
      <c r="G4345" s="26"/>
    </row>
    <row r="4346" spans="3:7" customFormat="1">
      <c r="C4346" s="152"/>
      <c r="E4346" s="292"/>
      <c r="G4346" s="26"/>
    </row>
    <row r="4347" spans="3:7" customFormat="1">
      <c r="C4347" s="152"/>
      <c r="E4347" s="292"/>
      <c r="G4347" s="26"/>
    </row>
    <row r="4348" spans="3:7" customFormat="1">
      <c r="C4348" s="152"/>
      <c r="E4348" s="292"/>
      <c r="G4348" s="26"/>
    </row>
    <row r="4349" spans="3:7" customFormat="1">
      <c r="C4349" s="152"/>
      <c r="E4349" s="292"/>
      <c r="G4349" s="26"/>
    </row>
    <row r="4350" spans="3:7" customFormat="1">
      <c r="C4350" s="152"/>
      <c r="E4350" s="292"/>
      <c r="G4350" s="26"/>
    </row>
    <row r="4351" spans="3:7" customFormat="1">
      <c r="C4351" s="152"/>
      <c r="E4351" s="292"/>
      <c r="G4351" s="26"/>
    </row>
    <row r="4352" spans="3:7" customFormat="1">
      <c r="C4352" s="152"/>
      <c r="E4352" s="292"/>
      <c r="G4352" s="26"/>
    </row>
    <row r="4353" spans="3:7" customFormat="1">
      <c r="C4353" s="152"/>
      <c r="E4353" s="292"/>
      <c r="G4353" s="26"/>
    </row>
    <row r="4354" spans="3:7" customFormat="1">
      <c r="C4354" s="152"/>
      <c r="E4354" s="292"/>
      <c r="G4354" s="26"/>
    </row>
    <row r="4355" spans="3:7" customFormat="1">
      <c r="C4355" s="152"/>
      <c r="E4355" s="292"/>
      <c r="G4355" s="26"/>
    </row>
    <row r="4356" spans="3:7" customFormat="1">
      <c r="C4356" s="152"/>
      <c r="E4356" s="292"/>
      <c r="G4356" s="26"/>
    </row>
    <row r="4357" spans="3:7" customFormat="1">
      <c r="C4357" s="152"/>
      <c r="E4357" s="292"/>
      <c r="G4357" s="26"/>
    </row>
    <row r="4358" spans="3:7" customFormat="1">
      <c r="C4358" s="152"/>
      <c r="E4358" s="292"/>
      <c r="G4358" s="26"/>
    </row>
    <row r="4359" spans="3:7" customFormat="1">
      <c r="C4359" s="152"/>
      <c r="E4359" s="292"/>
      <c r="G4359" s="26"/>
    </row>
    <row r="4360" spans="3:7" customFormat="1">
      <c r="C4360" s="152"/>
      <c r="E4360" s="292"/>
      <c r="G4360" s="26"/>
    </row>
    <row r="4361" spans="3:7" customFormat="1">
      <c r="C4361" s="152"/>
      <c r="E4361" s="292"/>
      <c r="G4361" s="26"/>
    </row>
    <row r="4362" spans="3:7" customFormat="1">
      <c r="C4362" s="152"/>
      <c r="E4362" s="292"/>
      <c r="G4362" s="26"/>
    </row>
    <row r="4363" spans="3:7" customFormat="1">
      <c r="C4363" s="152"/>
      <c r="E4363" s="292"/>
      <c r="G4363" s="26"/>
    </row>
    <row r="4364" spans="3:7" customFormat="1">
      <c r="C4364" s="152"/>
      <c r="E4364" s="292"/>
      <c r="G4364" s="26"/>
    </row>
    <row r="4365" spans="3:7" customFormat="1">
      <c r="C4365" s="152"/>
      <c r="E4365" s="292"/>
      <c r="G4365" s="26"/>
    </row>
    <row r="4366" spans="3:7" customFormat="1">
      <c r="C4366" s="152"/>
      <c r="E4366" s="292"/>
      <c r="G4366" s="26"/>
    </row>
    <row r="4367" spans="3:7" customFormat="1">
      <c r="C4367" s="152"/>
      <c r="E4367" s="292"/>
      <c r="G4367" s="26"/>
    </row>
    <row r="4368" spans="3:7" customFormat="1">
      <c r="C4368" s="152"/>
      <c r="E4368" s="292"/>
      <c r="G4368" s="26"/>
    </row>
    <row r="4369" spans="3:7" customFormat="1">
      <c r="C4369" s="152"/>
      <c r="E4369" s="292"/>
      <c r="G4369" s="26"/>
    </row>
    <row r="4370" spans="3:7" customFormat="1">
      <c r="C4370" s="152"/>
      <c r="E4370" s="292"/>
      <c r="G4370" s="26"/>
    </row>
    <row r="4371" spans="3:7" customFormat="1">
      <c r="C4371" s="152"/>
      <c r="E4371" s="292"/>
      <c r="G4371" s="26"/>
    </row>
    <row r="4372" spans="3:7" customFormat="1">
      <c r="C4372" s="152"/>
      <c r="E4372" s="292"/>
      <c r="G4372" s="26"/>
    </row>
    <row r="4373" spans="3:7" customFormat="1">
      <c r="C4373" s="152"/>
      <c r="E4373" s="292"/>
      <c r="G4373" s="26"/>
    </row>
    <row r="4374" spans="3:7" customFormat="1">
      <c r="C4374" s="152"/>
      <c r="E4374" s="292"/>
      <c r="G4374" s="26"/>
    </row>
    <row r="4375" spans="3:7" customFormat="1">
      <c r="C4375" s="152"/>
      <c r="E4375" s="292"/>
      <c r="G4375" s="26"/>
    </row>
    <row r="4376" spans="3:7" customFormat="1">
      <c r="C4376" s="152"/>
      <c r="E4376" s="292"/>
      <c r="G4376" s="26"/>
    </row>
    <row r="4377" spans="3:7" customFormat="1">
      <c r="C4377" s="152"/>
      <c r="E4377" s="292"/>
      <c r="G4377" s="26"/>
    </row>
    <row r="4378" spans="3:7" customFormat="1">
      <c r="C4378" s="152"/>
      <c r="E4378" s="292"/>
      <c r="G4378" s="26"/>
    </row>
    <row r="4379" spans="3:7" customFormat="1">
      <c r="C4379" s="152"/>
      <c r="E4379" s="292"/>
      <c r="G4379" s="26"/>
    </row>
    <row r="4380" spans="3:7" customFormat="1">
      <c r="C4380" s="152"/>
      <c r="E4380" s="292"/>
      <c r="G4380" s="26"/>
    </row>
    <row r="4381" spans="3:7" customFormat="1">
      <c r="C4381" s="152"/>
      <c r="E4381" s="292"/>
      <c r="G4381" s="26"/>
    </row>
    <row r="4382" spans="3:7" customFormat="1">
      <c r="C4382" s="152"/>
      <c r="E4382" s="292"/>
      <c r="G4382" s="26"/>
    </row>
    <row r="4383" spans="3:7" customFormat="1">
      <c r="C4383" s="152"/>
      <c r="E4383" s="292"/>
      <c r="G4383" s="26"/>
    </row>
    <row r="4384" spans="3:7" customFormat="1">
      <c r="C4384" s="152"/>
      <c r="E4384" s="292"/>
      <c r="G4384" s="26"/>
    </row>
    <row r="4385" spans="3:7" customFormat="1">
      <c r="C4385" s="152"/>
      <c r="E4385" s="292"/>
      <c r="G4385" s="26"/>
    </row>
    <row r="4386" spans="3:7" customFormat="1">
      <c r="C4386" s="152"/>
      <c r="E4386" s="292"/>
      <c r="G4386" s="26"/>
    </row>
    <row r="4387" spans="3:7" customFormat="1">
      <c r="C4387" s="152"/>
      <c r="E4387" s="292"/>
      <c r="G4387" s="26"/>
    </row>
    <row r="4388" spans="3:7" customFormat="1">
      <c r="C4388" s="152"/>
      <c r="E4388" s="292"/>
      <c r="G4388" s="26"/>
    </row>
    <row r="4389" spans="3:7" customFormat="1">
      <c r="C4389" s="152"/>
      <c r="E4389" s="292"/>
      <c r="G4389" s="26"/>
    </row>
    <row r="4390" spans="3:7" customFormat="1">
      <c r="C4390" s="152"/>
      <c r="E4390" s="292"/>
      <c r="G4390" s="26"/>
    </row>
    <row r="4391" spans="3:7" customFormat="1">
      <c r="C4391" s="152"/>
      <c r="E4391" s="292"/>
      <c r="G4391" s="26"/>
    </row>
    <row r="4392" spans="3:7" customFormat="1">
      <c r="C4392" s="152"/>
      <c r="E4392" s="292"/>
      <c r="G4392" s="26"/>
    </row>
    <row r="4393" spans="3:7" customFormat="1">
      <c r="C4393" s="152"/>
      <c r="E4393" s="292"/>
      <c r="G4393" s="26"/>
    </row>
    <row r="4394" spans="3:7" customFormat="1">
      <c r="C4394" s="152"/>
      <c r="E4394" s="292"/>
      <c r="G4394" s="26"/>
    </row>
    <row r="4395" spans="3:7" customFormat="1">
      <c r="C4395" s="152"/>
      <c r="E4395" s="292"/>
      <c r="G4395" s="26"/>
    </row>
    <row r="4396" spans="3:7" customFormat="1">
      <c r="C4396" s="152"/>
      <c r="E4396" s="292"/>
      <c r="G4396" s="26"/>
    </row>
    <row r="4397" spans="3:7" customFormat="1">
      <c r="C4397" s="152"/>
      <c r="E4397" s="292"/>
      <c r="G4397" s="26"/>
    </row>
    <row r="4398" spans="3:7" customFormat="1">
      <c r="C4398" s="152"/>
      <c r="E4398" s="292"/>
      <c r="G4398" s="26"/>
    </row>
    <row r="4399" spans="3:7" customFormat="1">
      <c r="C4399" s="152"/>
      <c r="E4399" s="292"/>
      <c r="G4399" s="26"/>
    </row>
    <row r="4400" spans="3:7" customFormat="1">
      <c r="C4400" s="152"/>
      <c r="E4400" s="292"/>
      <c r="G4400" s="26"/>
    </row>
    <row r="4401" spans="3:7" customFormat="1">
      <c r="C4401" s="152"/>
      <c r="E4401" s="292"/>
      <c r="G4401" s="26"/>
    </row>
    <row r="4402" spans="3:7" customFormat="1">
      <c r="C4402" s="152"/>
      <c r="E4402" s="292"/>
      <c r="G4402" s="26"/>
    </row>
    <row r="4403" spans="3:7" customFormat="1">
      <c r="C4403" s="152"/>
      <c r="E4403" s="292"/>
      <c r="G4403" s="26"/>
    </row>
    <row r="4404" spans="3:7" customFormat="1">
      <c r="C4404" s="152"/>
      <c r="E4404" s="292"/>
      <c r="G4404" s="26"/>
    </row>
    <row r="4405" spans="3:7" customFormat="1">
      <c r="C4405" s="152"/>
      <c r="E4405" s="292"/>
      <c r="G4405" s="26"/>
    </row>
    <row r="4406" spans="3:7" customFormat="1">
      <c r="C4406" s="152"/>
      <c r="E4406" s="292"/>
      <c r="G4406" s="26"/>
    </row>
    <row r="4407" spans="3:7" customFormat="1">
      <c r="C4407" s="152"/>
      <c r="E4407" s="292"/>
      <c r="G4407" s="26"/>
    </row>
    <row r="4408" spans="3:7" customFormat="1">
      <c r="C4408" s="152"/>
      <c r="E4408" s="292"/>
      <c r="G4408" s="26"/>
    </row>
    <row r="4409" spans="3:7" customFormat="1">
      <c r="C4409" s="152"/>
      <c r="E4409" s="292"/>
      <c r="G4409" s="26"/>
    </row>
    <row r="4410" spans="3:7" customFormat="1">
      <c r="C4410" s="152"/>
      <c r="E4410" s="292"/>
      <c r="G4410" s="26"/>
    </row>
    <row r="4411" spans="3:7" customFormat="1">
      <c r="C4411" s="152"/>
      <c r="E4411" s="292"/>
      <c r="G4411" s="26"/>
    </row>
    <row r="4412" spans="3:7" customFormat="1">
      <c r="C4412" s="152"/>
      <c r="E4412" s="292"/>
      <c r="G4412" s="26"/>
    </row>
    <row r="4413" spans="3:7" customFormat="1">
      <c r="C4413" s="152"/>
      <c r="E4413" s="292"/>
      <c r="G4413" s="26"/>
    </row>
    <row r="4414" spans="3:7" customFormat="1">
      <c r="C4414" s="152"/>
      <c r="E4414" s="292"/>
      <c r="G4414" s="26"/>
    </row>
    <row r="4415" spans="3:7" customFormat="1">
      <c r="C4415" s="152"/>
      <c r="E4415" s="292"/>
      <c r="G4415" s="26"/>
    </row>
    <row r="4416" spans="3:7" customFormat="1">
      <c r="C4416" s="152"/>
      <c r="E4416" s="292"/>
      <c r="G4416" s="26"/>
    </row>
    <row r="4417" spans="3:7" customFormat="1">
      <c r="C4417" s="152"/>
      <c r="E4417" s="292"/>
      <c r="G4417" s="26"/>
    </row>
    <row r="4418" spans="3:7" customFormat="1">
      <c r="C4418" s="152"/>
      <c r="E4418" s="292"/>
      <c r="G4418" s="26"/>
    </row>
    <row r="4419" spans="3:7" customFormat="1">
      <c r="C4419" s="152"/>
      <c r="E4419" s="292"/>
      <c r="G4419" s="26"/>
    </row>
    <row r="4420" spans="3:7" customFormat="1">
      <c r="C4420" s="152"/>
      <c r="E4420" s="292"/>
      <c r="G4420" s="26"/>
    </row>
    <row r="4421" spans="3:7" customFormat="1">
      <c r="C4421" s="152"/>
      <c r="E4421" s="292"/>
      <c r="G4421" s="26"/>
    </row>
    <row r="4422" spans="3:7" customFormat="1">
      <c r="C4422" s="152"/>
      <c r="E4422" s="292"/>
      <c r="G4422" s="26"/>
    </row>
    <row r="4423" spans="3:7" customFormat="1">
      <c r="C4423" s="152"/>
      <c r="E4423" s="292"/>
      <c r="G4423" s="26"/>
    </row>
    <row r="4424" spans="3:7" customFormat="1">
      <c r="C4424" s="152"/>
      <c r="E4424" s="292"/>
      <c r="G4424" s="26"/>
    </row>
    <row r="4425" spans="3:7" customFormat="1">
      <c r="C4425" s="152"/>
      <c r="E4425" s="292"/>
      <c r="G4425" s="26"/>
    </row>
    <row r="4426" spans="3:7" customFormat="1">
      <c r="C4426" s="152"/>
      <c r="E4426" s="292"/>
      <c r="G4426" s="26"/>
    </row>
    <row r="4427" spans="3:7" customFormat="1">
      <c r="C4427" s="152"/>
      <c r="E4427" s="292"/>
      <c r="G4427" s="26"/>
    </row>
    <row r="4428" spans="3:7" customFormat="1">
      <c r="C4428" s="152"/>
      <c r="E4428" s="292"/>
      <c r="G4428" s="26"/>
    </row>
    <row r="4429" spans="3:7" customFormat="1">
      <c r="C4429" s="152"/>
      <c r="E4429" s="292"/>
      <c r="G4429" s="26"/>
    </row>
    <row r="4430" spans="3:7" customFormat="1">
      <c r="C4430" s="152"/>
      <c r="E4430" s="292"/>
      <c r="G4430" s="26"/>
    </row>
    <row r="4431" spans="3:7" customFormat="1">
      <c r="C4431" s="152"/>
      <c r="E4431" s="292"/>
      <c r="G4431" s="26"/>
    </row>
    <row r="4432" spans="3:7" customFormat="1">
      <c r="C4432" s="152"/>
      <c r="E4432" s="292"/>
      <c r="G4432" s="26"/>
    </row>
    <row r="4433" spans="3:7" customFormat="1">
      <c r="C4433" s="152"/>
      <c r="E4433" s="292"/>
      <c r="G4433" s="26"/>
    </row>
    <row r="4434" spans="3:7" customFormat="1">
      <c r="C4434" s="152"/>
      <c r="E4434" s="292"/>
      <c r="G4434" s="26"/>
    </row>
    <row r="4435" spans="3:7" customFormat="1">
      <c r="C4435" s="152"/>
      <c r="E4435" s="292"/>
      <c r="G4435" s="26"/>
    </row>
    <row r="4436" spans="3:7" customFormat="1">
      <c r="C4436" s="152"/>
      <c r="E4436" s="292"/>
      <c r="G4436" s="26"/>
    </row>
    <row r="4437" spans="3:7" customFormat="1">
      <c r="C4437" s="152"/>
      <c r="E4437" s="292"/>
      <c r="G4437" s="26"/>
    </row>
    <row r="4438" spans="3:7" customFormat="1">
      <c r="C4438" s="152"/>
      <c r="E4438" s="292"/>
      <c r="G4438" s="26"/>
    </row>
    <row r="4439" spans="3:7" customFormat="1">
      <c r="C4439" s="152"/>
      <c r="E4439" s="292"/>
      <c r="G4439" s="26"/>
    </row>
    <row r="4440" spans="3:7" customFormat="1">
      <c r="C4440" s="152"/>
      <c r="E4440" s="292"/>
      <c r="G4440" s="26"/>
    </row>
    <row r="4441" spans="3:7" customFormat="1">
      <c r="C4441" s="152"/>
      <c r="E4441" s="292"/>
      <c r="G4441" s="26"/>
    </row>
    <row r="4442" spans="3:7" customFormat="1">
      <c r="C4442" s="152"/>
      <c r="E4442" s="292"/>
      <c r="G4442" s="26"/>
    </row>
    <row r="4443" spans="3:7" customFormat="1">
      <c r="C4443" s="152"/>
      <c r="E4443" s="292"/>
      <c r="G4443" s="26"/>
    </row>
    <row r="4444" spans="3:7" customFormat="1">
      <c r="C4444" s="152"/>
      <c r="E4444" s="292"/>
      <c r="G4444" s="26"/>
    </row>
    <row r="4445" spans="3:7" customFormat="1">
      <c r="C4445" s="152"/>
      <c r="E4445" s="292"/>
      <c r="G4445" s="26"/>
    </row>
    <row r="4446" spans="3:7" customFormat="1">
      <c r="C4446" s="152"/>
      <c r="E4446" s="292"/>
      <c r="G4446" s="26"/>
    </row>
    <row r="4447" spans="3:7" customFormat="1">
      <c r="C4447" s="152"/>
      <c r="E4447" s="292"/>
      <c r="G4447" s="26"/>
    </row>
    <row r="4448" spans="3:7" customFormat="1">
      <c r="C4448" s="152"/>
      <c r="E4448" s="292"/>
      <c r="G4448" s="26"/>
    </row>
    <row r="4449" spans="3:7" customFormat="1">
      <c r="C4449" s="152"/>
      <c r="E4449" s="292"/>
      <c r="G4449" s="26"/>
    </row>
    <row r="4450" spans="3:7" customFormat="1">
      <c r="C4450" s="152"/>
      <c r="E4450" s="292"/>
      <c r="G4450" s="26"/>
    </row>
    <row r="4451" spans="3:7" customFormat="1">
      <c r="C4451" s="152"/>
      <c r="E4451" s="292"/>
      <c r="G4451" s="26"/>
    </row>
    <row r="4452" spans="3:7" customFormat="1">
      <c r="C4452" s="152"/>
      <c r="E4452" s="292"/>
      <c r="G4452" s="26"/>
    </row>
    <row r="4453" spans="3:7" customFormat="1">
      <c r="C4453" s="152"/>
      <c r="E4453" s="292"/>
      <c r="G4453" s="26"/>
    </row>
    <row r="4454" spans="3:7" customFormat="1">
      <c r="C4454" s="152"/>
      <c r="E4454" s="292"/>
      <c r="G4454" s="26"/>
    </row>
    <row r="4455" spans="3:7" customFormat="1">
      <c r="C4455" s="152"/>
      <c r="E4455" s="292"/>
      <c r="G4455" s="26"/>
    </row>
    <row r="4456" spans="3:7" customFormat="1">
      <c r="C4456" s="152"/>
      <c r="E4456" s="292"/>
      <c r="G4456" s="26"/>
    </row>
    <row r="4457" spans="3:7" customFormat="1">
      <c r="C4457" s="152"/>
      <c r="E4457" s="292"/>
      <c r="G4457" s="26"/>
    </row>
    <row r="4458" spans="3:7" customFormat="1">
      <c r="C4458" s="152"/>
      <c r="E4458" s="292"/>
      <c r="G4458" s="26"/>
    </row>
    <row r="4459" spans="3:7" customFormat="1">
      <c r="C4459" s="152"/>
      <c r="E4459" s="292"/>
      <c r="G4459" s="26"/>
    </row>
    <row r="4460" spans="3:7" customFormat="1">
      <c r="C4460" s="152"/>
      <c r="E4460" s="292"/>
      <c r="G4460" s="26"/>
    </row>
    <row r="4461" spans="3:7" customFormat="1">
      <c r="C4461" s="152"/>
      <c r="E4461" s="292"/>
      <c r="G4461" s="26"/>
    </row>
    <row r="4462" spans="3:7" customFormat="1">
      <c r="C4462" s="152"/>
      <c r="E4462" s="292"/>
      <c r="G4462" s="26"/>
    </row>
    <row r="4463" spans="3:7" customFormat="1">
      <c r="C4463" s="152"/>
      <c r="E4463" s="292"/>
      <c r="G4463" s="26"/>
    </row>
    <row r="4464" spans="3:7" customFormat="1">
      <c r="C4464" s="152"/>
      <c r="E4464" s="292"/>
      <c r="G4464" s="26"/>
    </row>
    <row r="4465" spans="3:7" customFormat="1">
      <c r="C4465" s="152"/>
      <c r="E4465" s="292"/>
      <c r="G4465" s="26"/>
    </row>
    <row r="4466" spans="3:7" customFormat="1">
      <c r="C4466" s="152"/>
      <c r="E4466" s="292"/>
      <c r="G4466" s="26"/>
    </row>
    <row r="4467" spans="3:7" customFormat="1">
      <c r="C4467" s="152"/>
      <c r="E4467" s="292"/>
      <c r="G4467" s="26"/>
    </row>
    <row r="4468" spans="3:7" customFormat="1">
      <c r="C4468" s="152"/>
      <c r="E4468" s="292"/>
      <c r="G4468" s="26"/>
    </row>
    <row r="4469" spans="3:7" customFormat="1">
      <c r="C4469" s="152"/>
      <c r="E4469" s="292"/>
      <c r="G4469" s="26"/>
    </row>
    <row r="4470" spans="3:7" customFormat="1">
      <c r="C4470" s="152"/>
      <c r="E4470" s="292"/>
      <c r="G4470" s="26"/>
    </row>
    <row r="4471" spans="3:7" customFormat="1">
      <c r="C4471" s="152"/>
      <c r="E4471" s="292"/>
      <c r="G4471" s="26"/>
    </row>
    <row r="4472" spans="3:7" customFormat="1">
      <c r="C4472" s="152"/>
      <c r="E4472" s="292"/>
      <c r="G4472" s="26"/>
    </row>
    <row r="4473" spans="3:7" customFormat="1">
      <c r="C4473" s="152"/>
      <c r="E4473" s="292"/>
      <c r="G4473" s="26"/>
    </row>
    <row r="4474" spans="3:7" customFormat="1">
      <c r="C4474" s="152"/>
      <c r="E4474" s="292"/>
      <c r="G4474" s="26"/>
    </row>
    <row r="4475" spans="3:7" customFormat="1">
      <c r="C4475" s="152"/>
      <c r="E4475" s="292"/>
      <c r="G4475" s="26"/>
    </row>
    <row r="4476" spans="3:7" customFormat="1">
      <c r="C4476" s="152"/>
      <c r="E4476" s="292"/>
      <c r="G4476" s="26"/>
    </row>
    <row r="4477" spans="3:7" customFormat="1">
      <c r="C4477" s="152"/>
      <c r="E4477" s="292"/>
      <c r="G4477" s="26"/>
    </row>
    <row r="4478" spans="3:7" customFormat="1">
      <c r="C4478" s="152"/>
      <c r="E4478" s="292"/>
      <c r="G4478" s="26"/>
    </row>
    <row r="4479" spans="3:7" customFormat="1">
      <c r="C4479" s="152"/>
      <c r="E4479" s="292"/>
      <c r="G4479" s="26"/>
    </row>
    <row r="4480" spans="3:7" customFormat="1">
      <c r="C4480" s="152"/>
      <c r="E4480" s="292"/>
      <c r="G4480" s="26"/>
    </row>
    <row r="4481" spans="3:7" customFormat="1">
      <c r="C4481" s="152"/>
      <c r="E4481" s="292"/>
      <c r="G4481" s="26"/>
    </row>
    <row r="4482" spans="3:7" customFormat="1">
      <c r="C4482" s="152"/>
      <c r="E4482" s="292"/>
      <c r="G4482" s="26"/>
    </row>
    <row r="4483" spans="3:7" customFormat="1">
      <c r="C4483" s="152"/>
      <c r="E4483" s="292"/>
      <c r="G4483" s="26"/>
    </row>
    <row r="4484" spans="3:7" customFormat="1">
      <c r="C4484" s="152"/>
      <c r="E4484" s="292"/>
      <c r="G4484" s="26"/>
    </row>
    <row r="4485" spans="3:7" customFormat="1">
      <c r="C4485" s="152"/>
      <c r="E4485" s="292"/>
      <c r="G4485" s="26"/>
    </row>
    <row r="4486" spans="3:7" customFormat="1">
      <c r="C4486" s="152"/>
      <c r="E4486" s="292"/>
      <c r="G4486" s="26"/>
    </row>
    <row r="4487" spans="3:7" customFormat="1">
      <c r="C4487" s="152"/>
      <c r="E4487" s="292"/>
      <c r="G4487" s="26"/>
    </row>
    <row r="4488" spans="3:7" customFormat="1">
      <c r="C4488" s="152"/>
      <c r="E4488" s="292"/>
      <c r="G4488" s="26"/>
    </row>
    <row r="4489" spans="3:7" customFormat="1">
      <c r="C4489" s="152"/>
      <c r="E4489" s="292"/>
      <c r="G4489" s="26"/>
    </row>
    <row r="4490" spans="3:7" customFormat="1">
      <c r="C4490" s="152"/>
      <c r="E4490" s="292"/>
      <c r="G4490" s="26"/>
    </row>
    <row r="4491" spans="3:7" customFormat="1">
      <c r="C4491" s="152"/>
      <c r="E4491" s="292"/>
      <c r="G4491" s="26"/>
    </row>
    <row r="4492" spans="3:7" customFormat="1">
      <c r="C4492" s="152"/>
      <c r="E4492" s="292"/>
      <c r="G4492" s="26"/>
    </row>
    <row r="4493" spans="3:7" customFormat="1">
      <c r="C4493" s="152"/>
      <c r="E4493" s="292"/>
      <c r="G4493" s="26"/>
    </row>
    <row r="4494" spans="3:7" customFormat="1">
      <c r="C4494" s="152"/>
      <c r="E4494" s="292"/>
      <c r="G4494" s="26"/>
    </row>
    <row r="4495" spans="3:7" customFormat="1">
      <c r="C4495" s="152"/>
      <c r="E4495" s="292"/>
      <c r="G4495" s="26"/>
    </row>
    <row r="4496" spans="3:7" customFormat="1">
      <c r="C4496" s="152"/>
      <c r="E4496" s="292"/>
      <c r="G4496" s="26"/>
    </row>
    <row r="4497" spans="3:7" customFormat="1">
      <c r="C4497" s="152"/>
      <c r="E4497" s="292"/>
      <c r="G4497" s="26"/>
    </row>
    <row r="4498" spans="3:7" customFormat="1">
      <c r="C4498" s="152"/>
      <c r="E4498" s="292"/>
      <c r="G4498" s="26"/>
    </row>
    <row r="4499" spans="3:7" customFormat="1">
      <c r="C4499" s="152"/>
      <c r="E4499" s="292"/>
      <c r="G4499" s="26"/>
    </row>
    <row r="4500" spans="3:7" customFormat="1">
      <c r="C4500" s="152"/>
      <c r="E4500" s="292"/>
      <c r="G4500" s="26"/>
    </row>
    <row r="4501" spans="3:7" customFormat="1">
      <c r="C4501" s="152"/>
      <c r="E4501" s="292"/>
      <c r="G4501" s="26"/>
    </row>
    <row r="4502" spans="3:7" customFormat="1">
      <c r="C4502" s="152"/>
      <c r="E4502" s="292"/>
      <c r="G4502" s="26"/>
    </row>
    <row r="4503" spans="3:7" customFormat="1">
      <c r="C4503" s="152"/>
      <c r="E4503" s="292"/>
      <c r="G4503" s="26"/>
    </row>
    <row r="4504" spans="3:7" customFormat="1">
      <c r="C4504" s="152"/>
      <c r="E4504" s="292"/>
      <c r="G4504" s="26"/>
    </row>
    <row r="4505" spans="3:7" customFormat="1">
      <c r="C4505" s="152"/>
      <c r="E4505" s="292"/>
      <c r="G4505" s="26"/>
    </row>
    <row r="4506" spans="3:7" customFormat="1">
      <c r="C4506" s="152"/>
      <c r="E4506" s="292"/>
      <c r="G4506" s="26"/>
    </row>
    <row r="4507" spans="3:7" customFormat="1">
      <c r="C4507" s="152"/>
      <c r="E4507" s="292"/>
      <c r="G4507" s="26"/>
    </row>
    <row r="4508" spans="3:7" customFormat="1">
      <c r="C4508" s="152"/>
      <c r="E4508" s="292"/>
      <c r="G4508" s="26"/>
    </row>
    <row r="4509" spans="3:7" customFormat="1">
      <c r="C4509" s="152"/>
      <c r="E4509" s="292"/>
      <c r="G4509" s="26"/>
    </row>
    <row r="4510" spans="3:7" customFormat="1">
      <c r="C4510" s="152"/>
      <c r="E4510" s="292"/>
      <c r="G4510" s="26"/>
    </row>
    <row r="4511" spans="3:7" customFormat="1">
      <c r="C4511" s="152"/>
      <c r="E4511" s="292"/>
      <c r="G4511" s="26"/>
    </row>
    <row r="4512" spans="3:7" customFormat="1">
      <c r="C4512" s="152"/>
      <c r="E4512" s="292"/>
      <c r="G4512" s="26"/>
    </row>
    <row r="4513" spans="3:7" customFormat="1">
      <c r="C4513" s="152"/>
      <c r="E4513" s="292"/>
      <c r="G4513" s="26"/>
    </row>
    <row r="4514" spans="3:7" customFormat="1">
      <c r="C4514" s="152"/>
      <c r="E4514" s="292"/>
      <c r="G4514" s="26"/>
    </row>
    <row r="4515" spans="3:7" customFormat="1">
      <c r="C4515" s="152"/>
      <c r="E4515" s="292"/>
      <c r="G4515" s="26"/>
    </row>
    <row r="4516" spans="3:7" customFormat="1">
      <c r="C4516" s="152"/>
      <c r="E4516" s="292"/>
      <c r="G4516" s="26"/>
    </row>
    <row r="4517" spans="3:7" customFormat="1">
      <c r="C4517" s="152"/>
      <c r="E4517" s="292"/>
      <c r="G4517" s="26"/>
    </row>
    <row r="4518" spans="3:7" customFormat="1">
      <c r="C4518" s="152"/>
      <c r="E4518" s="292"/>
      <c r="G4518" s="26"/>
    </row>
    <row r="4519" spans="3:7" customFormat="1">
      <c r="C4519" s="152"/>
      <c r="E4519" s="292"/>
      <c r="G4519" s="26"/>
    </row>
    <row r="4520" spans="3:7" customFormat="1">
      <c r="C4520" s="152"/>
      <c r="E4520" s="292"/>
      <c r="G4520" s="26"/>
    </row>
    <row r="4521" spans="3:7" customFormat="1">
      <c r="C4521" s="152"/>
      <c r="E4521" s="292"/>
      <c r="G4521" s="26"/>
    </row>
    <row r="4522" spans="3:7" customFormat="1">
      <c r="C4522" s="152"/>
      <c r="E4522" s="292"/>
      <c r="G4522" s="26"/>
    </row>
    <row r="4523" spans="3:7" customFormat="1">
      <c r="C4523" s="152"/>
      <c r="E4523" s="292"/>
      <c r="G4523" s="26"/>
    </row>
    <row r="4524" spans="3:7" customFormat="1">
      <c r="C4524" s="152"/>
      <c r="E4524" s="292"/>
      <c r="G4524" s="26"/>
    </row>
    <row r="4525" spans="3:7" customFormat="1">
      <c r="C4525" s="152"/>
      <c r="E4525" s="292"/>
      <c r="G4525" s="26"/>
    </row>
    <row r="4526" spans="3:7" customFormat="1">
      <c r="C4526" s="152"/>
      <c r="E4526" s="292"/>
      <c r="G4526" s="26"/>
    </row>
    <row r="4527" spans="3:7" customFormat="1">
      <c r="C4527" s="152"/>
      <c r="E4527" s="292"/>
      <c r="G4527" s="26"/>
    </row>
    <row r="4528" spans="3:7" customFormat="1">
      <c r="C4528" s="152"/>
      <c r="E4528" s="292"/>
      <c r="G4528" s="26"/>
    </row>
    <row r="4529" spans="3:7" customFormat="1">
      <c r="C4529" s="152"/>
      <c r="E4529" s="292"/>
      <c r="G4529" s="26"/>
    </row>
    <row r="4530" spans="3:7" customFormat="1">
      <c r="C4530" s="152"/>
      <c r="E4530" s="292"/>
      <c r="G4530" s="26"/>
    </row>
    <row r="4531" spans="3:7" customFormat="1">
      <c r="C4531" s="152"/>
      <c r="E4531" s="292"/>
      <c r="G4531" s="26"/>
    </row>
    <row r="4532" spans="3:7" customFormat="1">
      <c r="C4532" s="152"/>
      <c r="E4532" s="292"/>
      <c r="G4532" s="26"/>
    </row>
    <row r="4533" spans="3:7" customFormat="1">
      <c r="C4533" s="152"/>
      <c r="E4533" s="292"/>
      <c r="G4533" s="26"/>
    </row>
    <row r="4534" spans="3:7" customFormat="1">
      <c r="C4534" s="152"/>
      <c r="E4534" s="292"/>
      <c r="G4534" s="26"/>
    </row>
    <row r="4535" spans="3:7" customFormat="1">
      <c r="C4535" s="152"/>
      <c r="E4535" s="292"/>
      <c r="G4535" s="26"/>
    </row>
    <row r="4536" spans="3:7" customFormat="1">
      <c r="C4536" s="152"/>
      <c r="E4536" s="292"/>
      <c r="G4536" s="26"/>
    </row>
    <row r="4537" spans="3:7" customFormat="1">
      <c r="C4537" s="152"/>
      <c r="E4537" s="292"/>
      <c r="G4537" s="26"/>
    </row>
    <row r="4538" spans="3:7" customFormat="1">
      <c r="C4538" s="152"/>
      <c r="E4538" s="292"/>
      <c r="G4538" s="26"/>
    </row>
    <row r="4539" spans="3:7" customFormat="1">
      <c r="C4539" s="152"/>
      <c r="E4539" s="292"/>
      <c r="G4539" s="26"/>
    </row>
    <row r="4540" spans="3:7" customFormat="1">
      <c r="C4540" s="152"/>
      <c r="E4540" s="292"/>
      <c r="G4540" s="26"/>
    </row>
    <row r="4541" spans="3:7" customFormat="1">
      <c r="C4541" s="152"/>
      <c r="E4541" s="292"/>
      <c r="G4541" s="26"/>
    </row>
    <row r="4542" spans="3:7" customFormat="1">
      <c r="C4542" s="152"/>
      <c r="E4542" s="292"/>
      <c r="G4542" s="26"/>
    </row>
    <row r="4543" spans="3:7" customFormat="1">
      <c r="C4543" s="152"/>
      <c r="E4543" s="292"/>
      <c r="G4543" s="26"/>
    </row>
    <row r="4544" spans="3:7" customFormat="1">
      <c r="C4544" s="152"/>
      <c r="E4544" s="292"/>
      <c r="G4544" s="26"/>
    </row>
    <row r="4545" spans="3:7" customFormat="1">
      <c r="C4545" s="152"/>
      <c r="E4545" s="292"/>
      <c r="G4545" s="26"/>
    </row>
    <row r="4546" spans="3:7" customFormat="1">
      <c r="C4546" s="152"/>
      <c r="E4546" s="292"/>
      <c r="G4546" s="26"/>
    </row>
    <row r="4547" spans="3:7" customFormat="1">
      <c r="C4547" s="152"/>
      <c r="E4547" s="292"/>
      <c r="G4547" s="26"/>
    </row>
    <row r="4548" spans="3:7" customFormat="1">
      <c r="C4548" s="152"/>
      <c r="E4548" s="292"/>
      <c r="G4548" s="26"/>
    </row>
    <row r="4549" spans="3:7" customFormat="1">
      <c r="C4549" s="152"/>
      <c r="E4549" s="292"/>
      <c r="G4549" s="26"/>
    </row>
    <row r="4550" spans="3:7" customFormat="1">
      <c r="C4550" s="152"/>
      <c r="E4550" s="292"/>
      <c r="G4550" s="26"/>
    </row>
    <row r="4551" spans="3:7" customFormat="1">
      <c r="C4551" s="152"/>
      <c r="E4551" s="292"/>
      <c r="G4551" s="26"/>
    </row>
    <row r="4552" spans="3:7" customFormat="1">
      <c r="C4552" s="152"/>
      <c r="E4552" s="292"/>
      <c r="G4552" s="26"/>
    </row>
    <row r="4553" spans="3:7" customFormat="1">
      <c r="C4553" s="152"/>
      <c r="E4553" s="292"/>
      <c r="G4553" s="26"/>
    </row>
    <row r="4554" spans="3:7" customFormat="1">
      <c r="C4554" s="152"/>
      <c r="E4554" s="292"/>
      <c r="G4554" s="26"/>
    </row>
    <row r="4555" spans="3:7" customFormat="1">
      <c r="C4555" s="152"/>
      <c r="E4555" s="292"/>
      <c r="G4555" s="26"/>
    </row>
    <row r="4556" spans="3:7" customFormat="1">
      <c r="C4556" s="152"/>
      <c r="E4556" s="292"/>
      <c r="G4556" s="26"/>
    </row>
    <row r="4557" spans="3:7" customFormat="1">
      <c r="C4557" s="152"/>
      <c r="E4557" s="292"/>
      <c r="G4557" s="26"/>
    </row>
    <row r="4558" spans="3:7" customFormat="1">
      <c r="C4558" s="152"/>
      <c r="E4558" s="292"/>
      <c r="G4558" s="26"/>
    </row>
    <row r="4559" spans="3:7" customFormat="1">
      <c r="C4559" s="152"/>
      <c r="E4559" s="292"/>
      <c r="G4559" s="26"/>
    </row>
    <row r="4560" spans="3:7" customFormat="1">
      <c r="C4560" s="152"/>
      <c r="E4560" s="292"/>
      <c r="G4560" s="26"/>
    </row>
    <row r="4561" spans="3:7" customFormat="1">
      <c r="C4561" s="152"/>
      <c r="E4561" s="292"/>
      <c r="G4561" s="26"/>
    </row>
    <row r="4562" spans="3:7" customFormat="1">
      <c r="C4562" s="152"/>
      <c r="E4562" s="292"/>
      <c r="G4562" s="26"/>
    </row>
    <row r="4563" spans="3:7" customFormat="1">
      <c r="C4563" s="152"/>
      <c r="E4563" s="292"/>
      <c r="G4563" s="26"/>
    </row>
    <row r="4564" spans="3:7" customFormat="1">
      <c r="C4564" s="152"/>
      <c r="E4564" s="292"/>
      <c r="G4564" s="26"/>
    </row>
    <row r="4565" spans="3:7" customFormat="1">
      <c r="C4565" s="152"/>
      <c r="E4565" s="292"/>
      <c r="G4565" s="26"/>
    </row>
    <row r="4566" spans="3:7" customFormat="1">
      <c r="C4566" s="152"/>
      <c r="E4566" s="292"/>
      <c r="G4566" s="26"/>
    </row>
    <row r="4567" spans="3:7" customFormat="1">
      <c r="C4567" s="152"/>
      <c r="E4567" s="292"/>
      <c r="G4567" s="26"/>
    </row>
    <row r="4568" spans="3:7" customFormat="1">
      <c r="C4568" s="152"/>
      <c r="E4568" s="292"/>
      <c r="G4568" s="26"/>
    </row>
    <row r="4569" spans="3:7" customFormat="1">
      <c r="C4569" s="152"/>
      <c r="E4569" s="292"/>
      <c r="G4569" s="26"/>
    </row>
    <row r="4570" spans="3:7" customFormat="1">
      <c r="C4570" s="152"/>
      <c r="E4570" s="292"/>
      <c r="G4570" s="26"/>
    </row>
    <row r="4571" spans="3:7" customFormat="1">
      <c r="C4571" s="152"/>
      <c r="E4571" s="292"/>
      <c r="G4571" s="26"/>
    </row>
    <row r="4572" spans="3:7" customFormat="1">
      <c r="C4572" s="152"/>
      <c r="E4572" s="292"/>
      <c r="G4572" s="26"/>
    </row>
    <row r="4573" spans="3:7" customFormat="1">
      <c r="C4573" s="152"/>
      <c r="E4573" s="292"/>
      <c r="G4573" s="26"/>
    </row>
    <row r="4574" spans="3:7" customFormat="1">
      <c r="C4574" s="152"/>
      <c r="E4574" s="292"/>
      <c r="G4574" s="26"/>
    </row>
    <row r="4575" spans="3:7" customFormat="1">
      <c r="C4575" s="152"/>
      <c r="E4575" s="292"/>
      <c r="G4575" s="26"/>
    </row>
    <row r="4576" spans="3:7" customFormat="1">
      <c r="C4576" s="152"/>
      <c r="E4576" s="292"/>
      <c r="G4576" s="26"/>
    </row>
    <row r="4577" spans="3:7" customFormat="1">
      <c r="C4577" s="152"/>
      <c r="E4577" s="292"/>
      <c r="G4577" s="26"/>
    </row>
    <row r="4578" spans="3:7" customFormat="1">
      <c r="C4578" s="152"/>
      <c r="E4578" s="292"/>
      <c r="G4578" s="26"/>
    </row>
    <row r="4579" spans="3:7" customFormat="1">
      <c r="C4579" s="152"/>
      <c r="E4579" s="292"/>
      <c r="G4579" s="26"/>
    </row>
    <row r="4580" spans="3:7" customFormat="1">
      <c r="C4580" s="152"/>
      <c r="E4580" s="292"/>
      <c r="G4580" s="26"/>
    </row>
    <row r="4581" spans="3:7" customFormat="1">
      <c r="C4581" s="152"/>
      <c r="E4581" s="292"/>
      <c r="G4581" s="26"/>
    </row>
    <row r="4582" spans="3:7" customFormat="1">
      <c r="C4582" s="152"/>
      <c r="E4582" s="292"/>
      <c r="G4582" s="26"/>
    </row>
    <row r="4583" spans="3:7" customFormat="1">
      <c r="C4583" s="152"/>
      <c r="E4583" s="292"/>
      <c r="G4583" s="26"/>
    </row>
    <row r="4584" spans="3:7" customFormat="1">
      <c r="C4584" s="152"/>
      <c r="E4584" s="292"/>
      <c r="G4584" s="26"/>
    </row>
    <row r="4585" spans="3:7" customFormat="1">
      <c r="C4585" s="152"/>
      <c r="E4585" s="292"/>
      <c r="G4585" s="26"/>
    </row>
    <row r="4586" spans="3:7" customFormat="1">
      <c r="C4586" s="152"/>
      <c r="E4586" s="292"/>
      <c r="G4586" s="26"/>
    </row>
    <row r="4587" spans="3:7" customFormat="1">
      <c r="C4587" s="152"/>
      <c r="E4587" s="292"/>
      <c r="G4587" s="26"/>
    </row>
    <row r="4588" spans="3:7" customFormat="1">
      <c r="C4588" s="152"/>
      <c r="E4588" s="292"/>
      <c r="G4588" s="26"/>
    </row>
    <row r="4589" spans="3:7" customFormat="1">
      <c r="C4589" s="152"/>
      <c r="E4589" s="292"/>
      <c r="G4589" s="26"/>
    </row>
    <row r="4590" spans="3:7" customFormat="1">
      <c r="C4590" s="152"/>
      <c r="E4590" s="292"/>
      <c r="G4590" s="26"/>
    </row>
    <row r="4591" spans="3:7" customFormat="1">
      <c r="C4591" s="152"/>
      <c r="E4591" s="292"/>
      <c r="G4591" s="26"/>
    </row>
    <row r="4592" spans="3:7" customFormat="1">
      <c r="C4592" s="152"/>
      <c r="E4592" s="292"/>
      <c r="G4592" s="26"/>
    </row>
    <row r="4593" spans="3:7" customFormat="1">
      <c r="C4593" s="152"/>
      <c r="E4593" s="292"/>
      <c r="G4593" s="26"/>
    </row>
    <row r="4594" spans="3:7" customFormat="1">
      <c r="C4594" s="152"/>
      <c r="E4594" s="292"/>
      <c r="G4594" s="26"/>
    </row>
    <row r="4595" spans="3:7" customFormat="1">
      <c r="C4595" s="152"/>
      <c r="E4595" s="292"/>
      <c r="G4595" s="26"/>
    </row>
    <row r="4596" spans="3:7" customFormat="1">
      <c r="C4596" s="152"/>
      <c r="E4596" s="292"/>
      <c r="G4596" s="26"/>
    </row>
    <row r="4597" spans="3:7" customFormat="1">
      <c r="C4597" s="152"/>
      <c r="E4597" s="292"/>
      <c r="G4597" s="26"/>
    </row>
    <row r="4598" spans="3:7" customFormat="1">
      <c r="C4598" s="152"/>
      <c r="E4598" s="292"/>
      <c r="G4598" s="26"/>
    </row>
    <row r="4599" spans="3:7" customFormat="1">
      <c r="C4599" s="152"/>
      <c r="E4599" s="292"/>
      <c r="G4599" s="26"/>
    </row>
    <row r="4600" spans="3:7" customFormat="1">
      <c r="C4600" s="152"/>
      <c r="E4600" s="292"/>
      <c r="G4600" s="26"/>
    </row>
    <row r="4601" spans="3:7" customFormat="1">
      <c r="C4601" s="152"/>
      <c r="E4601" s="292"/>
      <c r="G4601" s="26"/>
    </row>
    <row r="4602" spans="3:7" customFormat="1">
      <c r="C4602" s="152"/>
      <c r="E4602" s="292"/>
      <c r="G4602" s="26"/>
    </row>
    <row r="4603" spans="3:7" customFormat="1">
      <c r="C4603" s="152"/>
      <c r="E4603" s="292"/>
      <c r="G4603" s="26"/>
    </row>
    <row r="4604" spans="3:7" customFormat="1">
      <c r="C4604" s="152"/>
      <c r="E4604" s="292"/>
      <c r="G4604" s="26"/>
    </row>
    <row r="4605" spans="3:7" customFormat="1">
      <c r="C4605" s="152"/>
      <c r="E4605" s="292"/>
      <c r="G4605" s="26"/>
    </row>
    <row r="4606" spans="3:7" customFormat="1">
      <c r="C4606" s="152"/>
      <c r="E4606" s="292"/>
      <c r="G4606" s="26"/>
    </row>
    <row r="4607" spans="3:7" customFormat="1">
      <c r="C4607" s="152"/>
      <c r="E4607" s="292"/>
      <c r="G4607" s="26"/>
    </row>
    <row r="4608" spans="3:7" customFormat="1">
      <c r="C4608" s="152"/>
      <c r="E4608" s="292"/>
      <c r="G4608" s="26"/>
    </row>
    <row r="4609" spans="3:7" customFormat="1">
      <c r="C4609" s="152"/>
      <c r="E4609" s="292"/>
      <c r="G4609" s="26"/>
    </row>
    <row r="4610" spans="3:7" customFormat="1">
      <c r="C4610" s="152"/>
      <c r="E4610" s="292"/>
      <c r="G4610" s="26"/>
    </row>
    <row r="4611" spans="3:7" customFormat="1">
      <c r="C4611" s="152"/>
      <c r="E4611" s="292"/>
      <c r="G4611" s="26"/>
    </row>
    <row r="4612" spans="3:7" customFormat="1">
      <c r="C4612" s="152"/>
      <c r="E4612" s="292"/>
      <c r="G4612" s="26"/>
    </row>
    <row r="4613" spans="3:7" customFormat="1">
      <c r="C4613" s="152"/>
      <c r="E4613" s="292"/>
      <c r="G4613" s="26"/>
    </row>
    <row r="4614" spans="3:7" customFormat="1">
      <c r="C4614" s="152"/>
      <c r="E4614" s="292"/>
      <c r="G4614" s="26"/>
    </row>
    <row r="4615" spans="3:7" customFormat="1">
      <c r="C4615" s="152"/>
      <c r="E4615" s="292"/>
      <c r="G4615" s="26"/>
    </row>
    <row r="4616" spans="3:7" customFormat="1">
      <c r="C4616" s="152"/>
      <c r="E4616" s="292"/>
      <c r="G4616" s="26"/>
    </row>
    <row r="4617" spans="3:7" customFormat="1">
      <c r="C4617" s="152"/>
      <c r="E4617" s="292"/>
      <c r="G4617" s="26"/>
    </row>
    <row r="4618" spans="3:7" customFormat="1">
      <c r="C4618" s="152"/>
      <c r="E4618" s="292"/>
      <c r="G4618" s="26"/>
    </row>
    <row r="4619" spans="3:7" customFormat="1">
      <c r="C4619" s="152"/>
      <c r="E4619" s="292"/>
      <c r="G4619" s="26"/>
    </row>
    <row r="4620" spans="3:7" customFormat="1">
      <c r="C4620" s="152"/>
      <c r="E4620" s="292"/>
      <c r="G4620" s="26"/>
    </row>
    <row r="4621" spans="3:7" customFormat="1">
      <c r="C4621" s="152"/>
      <c r="E4621" s="292"/>
      <c r="G4621" s="26"/>
    </row>
    <row r="4622" spans="3:7" customFormat="1">
      <c r="C4622" s="152"/>
      <c r="E4622" s="292"/>
      <c r="G4622" s="26"/>
    </row>
    <row r="4623" spans="3:7" customFormat="1">
      <c r="C4623" s="152"/>
      <c r="E4623" s="292"/>
      <c r="G4623" s="26"/>
    </row>
    <row r="4624" spans="3:7" customFormat="1">
      <c r="C4624" s="152"/>
      <c r="E4624" s="292"/>
      <c r="G4624" s="26"/>
    </row>
    <row r="4625" spans="3:7" customFormat="1">
      <c r="C4625" s="152"/>
      <c r="E4625" s="292"/>
      <c r="G4625" s="26"/>
    </row>
    <row r="4626" spans="3:7" customFormat="1">
      <c r="C4626" s="152"/>
      <c r="E4626" s="292"/>
      <c r="G4626" s="26"/>
    </row>
    <row r="4627" spans="3:7" customFormat="1">
      <c r="C4627" s="152"/>
      <c r="E4627" s="292"/>
      <c r="G4627" s="26"/>
    </row>
    <row r="4628" spans="3:7" customFormat="1">
      <c r="C4628" s="152"/>
      <c r="E4628" s="292"/>
      <c r="G4628" s="26"/>
    </row>
    <row r="4629" spans="3:7" customFormat="1">
      <c r="C4629" s="152"/>
      <c r="E4629" s="292"/>
      <c r="G4629" s="26"/>
    </row>
    <row r="4630" spans="3:7" customFormat="1">
      <c r="C4630" s="152"/>
      <c r="E4630" s="292"/>
      <c r="G4630" s="26"/>
    </row>
    <row r="4631" spans="3:7" customFormat="1">
      <c r="C4631" s="152"/>
      <c r="E4631" s="292"/>
      <c r="G4631" s="26"/>
    </row>
    <row r="4632" spans="3:7" customFormat="1">
      <c r="C4632" s="152"/>
      <c r="E4632" s="292"/>
      <c r="G4632" s="26"/>
    </row>
    <row r="4633" spans="3:7" customFormat="1">
      <c r="C4633" s="152"/>
      <c r="E4633" s="292"/>
      <c r="G4633" s="26"/>
    </row>
    <row r="4634" spans="3:7" customFormat="1">
      <c r="C4634" s="152"/>
      <c r="E4634" s="292"/>
      <c r="G4634" s="26"/>
    </row>
    <row r="4635" spans="3:7" customFormat="1">
      <c r="C4635" s="152"/>
      <c r="E4635" s="292"/>
      <c r="G4635" s="26"/>
    </row>
    <row r="4636" spans="3:7" customFormat="1">
      <c r="C4636" s="152"/>
      <c r="E4636" s="292"/>
      <c r="G4636" s="26"/>
    </row>
    <row r="4637" spans="3:7" customFormat="1">
      <c r="C4637" s="152"/>
      <c r="E4637" s="292"/>
      <c r="G4637" s="26"/>
    </row>
    <row r="4638" spans="3:7" customFormat="1">
      <c r="C4638" s="152"/>
      <c r="E4638" s="292"/>
      <c r="G4638" s="26"/>
    </row>
    <row r="4639" spans="3:7" customFormat="1">
      <c r="C4639" s="152"/>
      <c r="E4639" s="292"/>
      <c r="G4639" s="26"/>
    </row>
    <row r="4640" spans="3:7" customFormat="1">
      <c r="C4640" s="152"/>
      <c r="E4640" s="292"/>
      <c r="G4640" s="26"/>
    </row>
    <row r="4641" spans="3:7" customFormat="1">
      <c r="C4641" s="152"/>
      <c r="E4641" s="292"/>
      <c r="G4641" s="26"/>
    </row>
    <row r="4642" spans="3:7" customFormat="1">
      <c r="C4642" s="152"/>
      <c r="E4642" s="292"/>
      <c r="G4642" s="26"/>
    </row>
    <row r="4643" spans="3:7" customFormat="1">
      <c r="C4643" s="152"/>
      <c r="E4643" s="292"/>
      <c r="G4643" s="26"/>
    </row>
    <row r="4644" spans="3:7" customFormat="1">
      <c r="C4644" s="152"/>
      <c r="E4644" s="292"/>
      <c r="G4644" s="26"/>
    </row>
    <row r="4645" spans="3:7" customFormat="1">
      <c r="C4645" s="152"/>
      <c r="E4645" s="292"/>
      <c r="G4645" s="26"/>
    </row>
    <row r="4646" spans="3:7" customFormat="1">
      <c r="C4646" s="152"/>
      <c r="E4646" s="292"/>
      <c r="G4646" s="26"/>
    </row>
    <row r="4647" spans="3:7" customFormat="1">
      <c r="C4647" s="152"/>
      <c r="E4647" s="292"/>
      <c r="G4647" s="26"/>
    </row>
    <row r="4648" spans="3:7" customFormat="1">
      <c r="C4648" s="152"/>
      <c r="E4648" s="292"/>
      <c r="G4648" s="26"/>
    </row>
    <row r="4649" spans="3:7" customFormat="1">
      <c r="C4649" s="152"/>
      <c r="E4649" s="292"/>
      <c r="G4649" s="26"/>
    </row>
    <row r="4650" spans="3:7" customFormat="1">
      <c r="C4650" s="152"/>
      <c r="E4650" s="292"/>
      <c r="G4650" s="26"/>
    </row>
    <row r="4651" spans="3:7" customFormat="1">
      <c r="C4651" s="152"/>
      <c r="E4651" s="292"/>
      <c r="G4651" s="26"/>
    </row>
    <row r="4652" spans="3:7" customFormat="1">
      <c r="C4652" s="152"/>
      <c r="E4652" s="292"/>
      <c r="G4652" s="26"/>
    </row>
    <row r="4653" spans="3:7" customFormat="1">
      <c r="C4653" s="152"/>
      <c r="E4653" s="292"/>
      <c r="G4653" s="26"/>
    </row>
    <row r="4654" spans="3:7" customFormat="1">
      <c r="C4654" s="152"/>
      <c r="E4654" s="292"/>
      <c r="G4654" s="26"/>
    </row>
    <row r="4655" spans="3:7" customFormat="1">
      <c r="C4655" s="152"/>
      <c r="E4655" s="292"/>
      <c r="G4655" s="26"/>
    </row>
    <row r="4656" spans="3:7" customFormat="1">
      <c r="C4656" s="152"/>
      <c r="E4656" s="292"/>
      <c r="G4656" s="26"/>
    </row>
    <row r="4657" spans="3:7" customFormat="1">
      <c r="C4657" s="152"/>
      <c r="E4657" s="292"/>
      <c r="G4657" s="26"/>
    </row>
    <row r="4658" spans="3:7" customFormat="1">
      <c r="C4658" s="152"/>
      <c r="E4658" s="292"/>
      <c r="G4658" s="26"/>
    </row>
    <row r="4659" spans="3:7" customFormat="1">
      <c r="C4659" s="152"/>
      <c r="E4659" s="292"/>
      <c r="G4659" s="26"/>
    </row>
    <row r="4660" spans="3:7" customFormat="1">
      <c r="C4660" s="152"/>
      <c r="E4660" s="292"/>
      <c r="G4660" s="26"/>
    </row>
    <row r="4661" spans="3:7" customFormat="1">
      <c r="C4661" s="152"/>
      <c r="E4661" s="292"/>
      <c r="G4661" s="26"/>
    </row>
    <row r="4662" spans="3:7" customFormat="1">
      <c r="C4662" s="152"/>
      <c r="E4662" s="292"/>
      <c r="G4662" s="26"/>
    </row>
    <row r="4663" spans="3:7" customFormat="1">
      <c r="C4663" s="152"/>
      <c r="E4663" s="292"/>
      <c r="G4663" s="26"/>
    </row>
    <row r="4664" spans="3:7" customFormat="1">
      <c r="C4664" s="152"/>
      <c r="E4664" s="292"/>
      <c r="G4664" s="26"/>
    </row>
    <row r="4665" spans="3:7" customFormat="1">
      <c r="C4665" s="152"/>
      <c r="E4665" s="292"/>
      <c r="G4665" s="26"/>
    </row>
    <row r="4666" spans="3:7" customFormat="1">
      <c r="C4666" s="152"/>
      <c r="E4666" s="292"/>
      <c r="G4666" s="26"/>
    </row>
    <row r="4667" spans="3:7" customFormat="1">
      <c r="C4667" s="152"/>
      <c r="E4667" s="292"/>
      <c r="G4667" s="26"/>
    </row>
    <row r="4668" spans="3:7" customFormat="1">
      <c r="C4668" s="152"/>
      <c r="E4668" s="292"/>
      <c r="G4668" s="26"/>
    </row>
    <row r="4669" spans="3:7" customFormat="1">
      <c r="C4669" s="152"/>
      <c r="E4669" s="292"/>
      <c r="G4669" s="26"/>
    </row>
    <row r="4670" spans="3:7" customFormat="1">
      <c r="C4670" s="152"/>
      <c r="E4670" s="292"/>
      <c r="G4670" s="26"/>
    </row>
    <row r="4671" spans="3:7" customFormat="1">
      <c r="C4671" s="152"/>
      <c r="E4671" s="292"/>
      <c r="G4671" s="26"/>
    </row>
    <row r="4672" spans="3:7" customFormat="1">
      <c r="C4672" s="152"/>
      <c r="E4672" s="292"/>
      <c r="G4672" s="26"/>
    </row>
    <row r="4673" spans="3:7" customFormat="1">
      <c r="C4673" s="152"/>
      <c r="E4673" s="292"/>
      <c r="G4673" s="26"/>
    </row>
    <row r="4674" spans="3:7" customFormat="1">
      <c r="C4674" s="152"/>
      <c r="E4674" s="292"/>
      <c r="G4674" s="26"/>
    </row>
    <row r="4675" spans="3:7" customFormat="1">
      <c r="C4675" s="152"/>
      <c r="E4675" s="292"/>
      <c r="G4675" s="26"/>
    </row>
    <row r="4676" spans="3:7" customFormat="1">
      <c r="C4676" s="152"/>
      <c r="E4676" s="292"/>
      <c r="G4676" s="26"/>
    </row>
    <row r="4677" spans="3:7" customFormat="1">
      <c r="C4677" s="152"/>
      <c r="E4677" s="292"/>
      <c r="G4677" s="26"/>
    </row>
    <row r="4678" spans="3:7" customFormat="1">
      <c r="C4678" s="152"/>
      <c r="E4678" s="292"/>
      <c r="G4678" s="26"/>
    </row>
    <row r="4679" spans="3:7" customFormat="1">
      <c r="C4679" s="152"/>
      <c r="E4679" s="292"/>
      <c r="G4679" s="26"/>
    </row>
    <row r="4680" spans="3:7" customFormat="1">
      <c r="C4680" s="152"/>
      <c r="E4680" s="292"/>
      <c r="G4680" s="26"/>
    </row>
    <row r="4681" spans="3:7" customFormat="1">
      <c r="C4681" s="152"/>
      <c r="E4681" s="292"/>
      <c r="G4681" s="26"/>
    </row>
    <row r="4682" spans="3:7" customFormat="1">
      <c r="C4682" s="152"/>
      <c r="E4682" s="292"/>
      <c r="G4682" s="26"/>
    </row>
    <row r="4683" spans="3:7" customFormat="1">
      <c r="C4683" s="152"/>
      <c r="E4683" s="292"/>
      <c r="G4683" s="26"/>
    </row>
    <row r="4684" spans="3:7" customFormat="1">
      <c r="C4684" s="152"/>
      <c r="E4684" s="292"/>
      <c r="G4684" s="26"/>
    </row>
    <row r="4685" spans="3:7" customFormat="1">
      <c r="C4685" s="152"/>
      <c r="E4685" s="292"/>
      <c r="G4685" s="26"/>
    </row>
    <row r="4686" spans="3:7" customFormat="1">
      <c r="C4686" s="152"/>
      <c r="E4686" s="292"/>
      <c r="G4686" s="26"/>
    </row>
    <row r="4687" spans="3:7" customFormat="1">
      <c r="C4687" s="152"/>
      <c r="E4687" s="292"/>
      <c r="G4687" s="26"/>
    </row>
    <row r="4688" spans="3:7" customFormat="1">
      <c r="C4688" s="152"/>
      <c r="E4688" s="292"/>
      <c r="G4688" s="26"/>
    </row>
    <row r="4689" spans="3:7" customFormat="1">
      <c r="C4689" s="152"/>
      <c r="E4689" s="292"/>
      <c r="G4689" s="26"/>
    </row>
    <row r="4690" spans="3:7" customFormat="1">
      <c r="C4690" s="152"/>
      <c r="E4690" s="292"/>
      <c r="G4690" s="26"/>
    </row>
    <row r="4691" spans="3:7" customFormat="1">
      <c r="C4691" s="152"/>
      <c r="E4691" s="292"/>
      <c r="G4691" s="26"/>
    </row>
    <row r="4692" spans="3:7" customFormat="1">
      <c r="C4692" s="152"/>
      <c r="E4692" s="292"/>
      <c r="G4692" s="26"/>
    </row>
    <row r="4693" spans="3:7" customFormat="1">
      <c r="C4693" s="152"/>
      <c r="E4693" s="292"/>
      <c r="G4693" s="26"/>
    </row>
    <row r="4694" spans="3:7" customFormat="1">
      <c r="C4694" s="152"/>
      <c r="E4694" s="292"/>
      <c r="G4694" s="26"/>
    </row>
    <row r="4695" spans="3:7" customFormat="1">
      <c r="C4695" s="152"/>
      <c r="E4695" s="292"/>
      <c r="G4695" s="26"/>
    </row>
    <row r="4696" spans="3:7" customFormat="1">
      <c r="C4696" s="152"/>
      <c r="E4696" s="292"/>
      <c r="G4696" s="26"/>
    </row>
    <row r="4697" spans="3:7" customFormat="1">
      <c r="C4697" s="152"/>
      <c r="E4697" s="292"/>
      <c r="G4697" s="26"/>
    </row>
    <row r="4698" spans="3:7" customFormat="1">
      <c r="C4698" s="152"/>
      <c r="E4698" s="292"/>
      <c r="G4698" s="26"/>
    </row>
    <row r="4699" spans="3:7" customFormat="1">
      <c r="C4699" s="152"/>
      <c r="E4699" s="292"/>
      <c r="G4699" s="26"/>
    </row>
    <row r="4700" spans="3:7" customFormat="1">
      <c r="C4700" s="152"/>
      <c r="E4700" s="292"/>
      <c r="G4700" s="26"/>
    </row>
    <row r="4701" spans="3:7" customFormat="1">
      <c r="C4701" s="152"/>
      <c r="E4701" s="292"/>
      <c r="G4701" s="26"/>
    </row>
    <row r="4702" spans="3:7" customFormat="1">
      <c r="C4702" s="152"/>
      <c r="E4702" s="292"/>
      <c r="G4702" s="26"/>
    </row>
    <row r="4703" spans="3:7" customFormat="1">
      <c r="C4703" s="152"/>
      <c r="E4703" s="292"/>
      <c r="G4703" s="26"/>
    </row>
    <row r="4704" spans="3:7" customFormat="1">
      <c r="C4704" s="152"/>
      <c r="E4704" s="292"/>
      <c r="G4704" s="26"/>
    </row>
    <row r="4705" spans="3:7" customFormat="1">
      <c r="C4705" s="152"/>
      <c r="E4705" s="292"/>
      <c r="G4705" s="26"/>
    </row>
    <row r="4706" spans="3:7" customFormat="1">
      <c r="C4706" s="152"/>
      <c r="E4706" s="292"/>
      <c r="G4706" s="26"/>
    </row>
    <row r="4707" spans="3:7" customFormat="1">
      <c r="C4707" s="152"/>
      <c r="E4707" s="292"/>
      <c r="G4707" s="26"/>
    </row>
    <row r="4708" spans="3:7" customFormat="1">
      <c r="C4708" s="152"/>
      <c r="E4708" s="292"/>
      <c r="G4708" s="26"/>
    </row>
    <row r="4709" spans="3:7" customFormat="1">
      <c r="C4709" s="152"/>
      <c r="E4709" s="292"/>
      <c r="G4709" s="26"/>
    </row>
    <row r="4710" spans="3:7" customFormat="1">
      <c r="C4710" s="152"/>
      <c r="E4710" s="292"/>
      <c r="G4710" s="26"/>
    </row>
    <row r="4711" spans="3:7" customFormat="1">
      <c r="C4711" s="152"/>
      <c r="E4711" s="292"/>
      <c r="G4711" s="26"/>
    </row>
    <row r="4712" spans="3:7" customFormat="1">
      <c r="C4712" s="152"/>
      <c r="E4712" s="292"/>
      <c r="G4712" s="26"/>
    </row>
    <row r="4713" spans="3:7" customFormat="1">
      <c r="C4713" s="152"/>
      <c r="E4713" s="292"/>
      <c r="G4713" s="26"/>
    </row>
    <row r="4714" spans="3:7" customFormat="1">
      <c r="C4714" s="152"/>
      <c r="E4714" s="292"/>
      <c r="G4714" s="26"/>
    </row>
    <row r="4715" spans="3:7" customFormat="1">
      <c r="C4715" s="152"/>
      <c r="E4715" s="292"/>
      <c r="G4715" s="26"/>
    </row>
    <row r="4716" spans="3:7" customFormat="1">
      <c r="C4716" s="152"/>
      <c r="E4716" s="292"/>
      <c r="G4716" s="26"/>
    </row>
    <row r="4717" spans="3:7" customFormat="1">
      <c r="C4717" s="152"/>
      <c r="E4717" s="292"/>
      <c r="G4717" s="26"/>
    </row>
    <row r="4718" spans="3:7" customFormat="1">
      <c r="C4718" s="152"/>
      <c r="E4718" s="292"/>
      <c r="G4718" s="26"/>
    </row>
    <row r="4719" spans="3:7" customFormat="1">
      <c r="C4719" s="152"/>
      <c r="E4719" s="292"/>
      <c r="G4719" s="26"/>
    </row>
    <row r="4720" spans="3:7" customFormat="1">
      <c r="C4720" s="152"/>
      <c r="E4720" s="292"/>
      <c r="G4720" s="26"/>
    </row>
    <row r="4721" spans="3:7" customFormat="1">
      <c r="C4721" s="152"/>
      <c r="E4721" s="292"/>
      <c r="G4721" s="26"/>
    </row>
    <row r="4722" spans="3:7" customFormat="1">
      <c r="C4722" s="152"/>
      <c r="E4722" s="292"/>
      <c r="G4722" s="26"/>
    </row>
    <row r="4723" spans="3:7" customFormat="1">
      <c r="C4723" s="152"/>
      <c r="E4723" s="292"/>
      <c r="G4723" s="26"/>
    </row>
    <row r="4724" spans="3:7" customFormat="1">
      <c r="C4724" s="152"/>
      <c r="E4724" s="292"/>
      <c r="G4724" s="26"/>
    </row>
    <row r="4725" spans="3:7" customFormat="1">
      <c r="C4725" s="152"/>
      <c r="E4725" s="292"/>
      <c r="G4725" s="26"/>
    </row>
    <row r="4726" spans="3:7" customFormat="1">
      <c r="C4726" s="152"/>
      <c r="E4726" s="292"/>
      <c r="G4726" s="26"/>
    </row>
    <row r="4727" spans="3:7" customFormat="1">
      <c r="C4727" s="152"/>
      <c r="E4727" s="292"/>
      <c r="G4727" s="26"/>
    </row>
    <row r="4728" spans="3:7" customFormat="1">
      <c r="C4728" s="152"/>
      <c r="E4728" s="292"/>
      <c r="G4728" s="26"/>
    </row>
    <row r="4729" spans="3:7" customFormat="1">
      <c r="C4729" s="152"/>
      <c r="E4729" s="292"/>
      <c r="G4729" s="26"/>
    </row>
    <row r="4730" spans="3:7" customFormat="1">
      <c r="C4730" s="152"/>
      <c r="E4730" s="292"/>
      <c r="G4730" s="26"/>
    </row>
    <row r="4731" spans="3:7" customFormat="1">
      <c r="C4731" s="152"/>
      <c r="E4731" s="292"/>
      <c r="G4731" s="26"/>
    </row>
    <row r="4732" spans="3:7" customFormat="1">
      <c r="C4732" s="152"/>
      <c r="E4732" s="292"/>
      <c r="G4732" s="26"/>
    </row>
    <row r="4733" spans="3:7" customFormat="1">
      <c r="C4733" s="152"/>
      <c r="E4733" s="292"/>
      <c r="G4733" s="26"/>
    </row>
    <row r="4734" spans="3:7" customFormat="1">
      <c r="C4734" s="152"/>
      <c r="E4734" s="292"/>
      <c r="G4734" s="26"/>
    </row>
    <row r="4735" spans="3:7" customFormat="1">
      <c r="C4735" s="152"/>
      <c r="E4735" s="292"/>
      <c r="G4735" s="26"/>
    </row>
    <row r="4736" spans="3:7" customFormat="1">
      <c r="C4736" s="152"/>
      <c r="E4736" s="292"/>
      <c r="G4736" s="26"/>
    </row>
    <row r="4737" spans="3:7" customFormat="1">
      <c r="C4737" s="152"/>
      <c r="E4737" s="292"/>
      <c r="G4737" s="26"/>
    </row>
    <row r="4738" spans="3:7" customFormat="1">
      <c r="C4738" s="152"/>
      <c r="E4738" s="292"/>
      <c r="G4738" s="26"/>
    </row>
    <row r="4739" spans="3:7" customFormat="1">
      <c r="C4739" s="152"/>
      <c r="E4739" s="292"/>
      <c r="G4739" s="26"/>
    </row>
    <row r="4740" spans="3:7" customFormat="1">
      <c r="C4740" s="152"/>
      <c r="E4740" s="292"/>
      <c r="G4740" s="26"/>
    </row>
    <row r="4741" spans="3:7" customFormat="1">
      <c r="C4741" s="152"/>
      <c r="E4741" s="292"/>
      <c r="G4741" s="26"/>
    </row>
    <row r="4742" spans="3:7" customFormat="1">
      <c r="C4742" s="152"/>
      <c r="E4742" s="292"/>
      <c r="G4742" s="26"/>
    </row>
    <row r="4743" spans="3:7" customFormat="1">
      <c r="C4743" s="152"/>
      <c r="E4743" s="292"/>
      <c r="G4743" s="26"/>
    </row>
    <row r="4744" spans="3:7" customFormat="1">
      <c r="C4744" s="152"/>
      <c r="E4744" s="292"/>
      <c r="G4744" s="26"/>
    </row>
    <row r="4745" spans="3:7" customFormat="1">
      <c r="C4745" s="152"/>
      <c r="E4745" s="292"/>
      <c r="G4745" s="26"/>
    </row>
    <row r="4746" spans="3:7" customFormat="1">
      <c r="C4746" s="152"/>
      <c r="E4746" s="292"/>
      <c r="G4746" s="26"/>
    </row>
    <row r="4747" spans="3:7" customFormat="1">
      <c r="C4747" s="152"/>
      <c r="E4747" s="292"/>
      <c r="G4747" s="26"/>
    </row>
    <row r="4748" spans="3:7" customFormat="1">
      <c r="C4748" s="152"/>
      <c r="E4748" s="292"/>
      <c r="G4748" s="26"/>
    </row>
    <row r="4749" spans="3:7" customFormat="1">
      <c r="C4749" s="152"/>
      <c r="E4749" s="292"/>
      <c r="G4749" s="26"/>
    </row>
    <row r="4750" spans="3:7" customFormat="1">
      <c r="C4750" s="152"/>
      <c r="E4750" s="292"/>
      <c r="G4750" s="26"/>
    </row>
    <row r="4751" spans="3:7" customFormat="1">
      <c r="C4751" s="152"/>
      <c r="E4751" s="292"/>
      <c r="G4751" s="26"/>
    </row>
    <row r="4752" spans="3:7" customFormat="1">
      <c r="C4752" s="152"/>
      <c r="E4752" s="292"/>
      <c r="G4752" s="26"/>
    </row>
    <row r="4753" spans="3:7" customFormat="1">
      <c r="C4753" s="152"/>
      <c r="E4753" s="292"/>
      <c r="G4753" s="26"/>
    </row>
    <row r="4754" spans="3:7" customFormat="1">
      <c r="C4754" s="152"/>
      <c r="E4754" s="292"/>
      <c r="G4754" s="26"/>
    </row>
    <row r="4755" spans="3:7" customFormat="1">
      <c r="C4755" s="152"/>
      <c r="E4755" s="292"/>
      <c r="G4755" s="26"/>
    </row>
    <row r="4756" spans="3:7" customFormat="1">
      <c r="C4756" s="152"/>
      <c r="E4756" s="292"/>
      <c r="G4756" s="26"/>
    </row>
    <row r="4757" spans="3:7" customFormat="1">
      <c r="C4757" s="152"/>
      <c r="E4757" s="292"/>
      <c r="G4757" s="26"/>
    </row>
    <row r="4758" spans="3:7" customFormat="1">
      <c r="C4758" s="152"/>
      <c r="E4758" s="292"/>
      <c r="G4758" s="26"/>
    </row>
    <row r="4759" spans="3:7" customFormat="1">
      <c r="C4759" s="152"/>
      <c r="E4759" s="292"/>
      <c r="G4759" s="26"/>
    </row>
    <row r="4760" spans="3:7" customFormat="1">
      <c r="C4760" s="152"/>
      <c r="E4760" s="292"/>
      <c r="G4760" s="26"/>
    </row>
    <row r="4761" spans="3:7" customFormat="1">
      <c r="C4761" s="152"/>
      <c r="E4761" s="292"/>
      <c r="G4761" s="26"/>
    </row>
    <row r="4762" spans="3:7" customFormat="1">
      <c r="C4762" s="152"/>
      <c r="E4762" s="292"/>
      <c r="G4762" s="26"/>
    </row>
    <row r="4763" spans="3:7" customFormat="1">
      <c r="C4763" s="152"/>
      <c r="E4763" s="292"/>
      <c r="G4763" s="26"/>
    </row>
    <row r="4764" spans="3:7" customFormat="1">
      <c r="C4764" s="152"/>
      <c r="E4764" s="292"/>
      <c r="G4764" s="26"/>
    </row>
    <row r="4765" spans="3:7" customFormat="1">
      <c r="C4765" s="152"/>
      <c r="E4765" s="292"/>
      <c r="G4765" s="26"/>
    </row>
    <row r="4766" spans="3:7" customFormat="1">
      <c r="C4766" s="152"/>
      <c r="E4766" s="292"/>
      <c r="G4766" s="26"/>
    </row>
    <row r="4767" spans="3:7" customFormat="1">
      <c r="C4767" s="152"/>
      <c r="E4767" s="292"/>
      <c r="G4767" s="26"/>
    </row>
    <row r="4768" spans="3:7" customFormat="1">
      <c r="C4768" s="152"/>
      <c r="E4768" s="292"/>
      <c r="G4768" s="26"/>
    </row>
    <row r="4769" spans="3:7" customFormat="1">
      <c r="C4769" s="152"/>
      <c r="E4769" s="292"/>
      <c r="G4769" s="26"/>
    </row>
    <row r="4770" spans="3:7" customFormat="1">
      <c r="C4770" s="152"/>
      <c r="E4770" s="292"/>
      <c r="G4770" s="26"/>
    </row>
    <row r="4771" spans="3:7" customFormat="1">
      <c r="C4771" s="152"/>
      <c r="E4771" s="292"/>
      <c r="G4771" s="26"/>
    </row>
    <row r="4772" spans="3:7" customFormat="1">
      <c r="C4772" s="152"/>
      <c r="E4772" s="292"/>
      <c r="G4772" s="26"/>
    </row>
    <row r="4773" spans="3:7" customFormat="1">
      <c r="C4773" s="152"/>
      <c r="E4773" s="292"/>
      <c r="G4773" s="26"/>
    </row>
    <row r="4774" spans="3:7" customFormat="1">
      <c r="C4774" s="152"/>
      <c r="E4774" s="292"/>
      <c r="G4774" s="26"/>
    </row>
    <row r="4775" spans="3:7" customFormat="1">
      <c r="C4775" s="152"/>
      <c r="E4775" s="292"/>
      <c r="G4775" s="26"/>
    </row>
    <row r="4776" spans="3:7" customFormat="1">
      <c r="C4776" s="152"/>
      <c r="E4776" s="292"/>
      <c r="G4776" s="26"/>
    </row>
    <row r="4777" spans="3:7" customFormat="1">
      <c r="C4777" s="152"/>
      <c r="E4777" s="292"/>
      <c r="G4777" s="26"/>
    </row>
    <row r="4778" spans="3:7" customFormat="1">
      <c r="C4778" s="152"/>
      <c r="E4778" s="292"/>
      <c r="G4778" s="26"/>
    </row>
    <row r="4779" spans="3:7" customFormat="1">
      <c r="C4779" s="152"/>
      <c r="E4779" s="292"/>
      <c r="G4779" s="26"/>
    </row>
    <row r="4780" spans="3:7" customFormat="1">
      <c r="C4780" s="152"/>
      <c r="E4780" s="292"/>
      <c r="G4780" s="26"/>
    </row>
    <row r="4781" spans="3:7" customFormat="1">
      <c r="C4781" s="152"/>
      <c r="E4781" s="292"/>
      <c r="G4781" s="26"/>
    </row>
    <row r="4782" spans="3:7" customFormat="1">
      <c r="C4782" s="152"/>
      <c r="E4782" s="292"/>
      <c r="G4782" s="26"/>
    </row>
    <row r="4783" spans="3:7" customFormat="1">
      <c r="C4783" s="152"/>
      <c r="E4783" s="292"/>
      <c r="G4783" s="26"/>
    </row>
    <row r="4784" spans="3:7" customFormat="1">
      <c r="C4784" s="152"/>
      <c r="E4784" s="292"/>
      <c r="G4784" s="26"/>
    </row>
    <row r="4785" spans="3:7" customFormat="1">
      <c r="C4785" s="152"/>
      <c r="E4785" s="292"/>
      <c r="G4785" s="26"/>
    </row>
    <row r="4786" spans="3:7" customFormat="1">
      <c r="C4786" s="152"/>
      <c r="E4786" s="292"/>
      <c r="G4786" s="26"/>
    </row>
    <row r="4787" spans="3:7" customFormat="1">
      <c r="C4787" s="152"/>
      <c r="E4787" s="292"/>
      <c r="G4787" s="26"/>
    </row>
    <row r="4788" spans="3:7" customFormat="1">
      <c r="C4788" s="152"/>
      <c r="E4788" s="292"/>
      <c r="G4788" s="26"/>
    </row>
    <row r="4789" spans="3:7" customFormat="1">
      <c r="C4789" s="152"/>
      <c r="E4789" s="292"/>
      <c r="G4789" s="26"/>
    </row>
    <row r="4790" spans="3:7" customFormat="1">
      <c r="C4790" s="152"/>
      <c r="E4790" s="292"/>
      <c r="G4790" s="26"/>
    </row>
    <row r="4791" spans="3:7" customFormat="1">
      <c r="C4791" s="152"/>
      <c r="E4791" s="292"/>
      <c r="G4791" s="26"/>
    </row>
    <row r="4792" spans="3:7" customFormat="1">
      <c r="C4792" s="152"/>
      <c r="E4792" s="292"/>
      <c r="G4792" s="26"/>
    </row>
    <row r="4793" spans="3:7" customFormat="1">
      <c r="C4793" s="152"/>
      <c r="E4793" s="292"/>
      <c r="G4793" s="26"/>
    </row>
    <row r="4794" spans="3:7" customFormat="1">
      <c r="C4794" s="152"/>
      <c r="E4794" s="292"/>
      <c r="G4794" s="26"/>
    </row>
    <row r="4795" spans="3:7" customFormat="1">
      <c r="C4795" s="152"/>
      <c r="E4795" s="292"/>
      <c r="G4795" s="26"/>
    </row>
    <row r="4796" spans="3:7" customFormat="1">
      <c r="C4796" s="152"/>
      <c r="E4796" s="292"/>
      <c r="G4796" s="26"/>
    </row>
    <row r="4797" spans="3:7" customFormat="1">
      <c r="C4797" s="152"/>
      <c r="E4797" s="292"/>
      <c r="G4797" s="26"/>
    </row>
    <row r="4798" spans="3:7" customFormat="1">
      <c r="C4798" s="152"/>
      <c r="E4798" s="292"/>
      <c r="G4798" s="26"/>
    </row>
    <row r="4799" spans="3:7" customFormat="1">
      <c r="C4799" s="152"/>
      <c r="E4799" s="292"/>
      <c r="G4799" s="26"/>
    </row>
    <row r="4800" spans="3:7" customFormat="1">
      <c r="C4800" s="152"/>
      <c r="E4800" s="292"/>
      <c r="G4800" s="26"/>
    </row>
    <row r="4801" spans="3:7" customFormat="1">
      <c r="C4801" s="152"/>
      <c r="E4801" s="292"/>
      <c r="G4801" s="26"/>
    </row>
    <row r="4802" spans="3:7" customFormat="1">
      <c r="C4802" s="152"/>
      <c r="E4802" s="292"/>
      <c r="G4802" s="26"/>
    </row>
    <row r="4803" spans="3:7" customFormat="1">
      <c r="C4803" s="152"/>
      <c r="E4803" s="292"/>
      <c r="G4803" s="26"/>
    </row>
    <row r="4804" spans="3:7" customFormat="1">
      <c r="C4804" s="152"/>
      <c r="E4804" s="292"/>
      <c r="G4804" s="26"/>
    </row>
    <row r="4805" spans="3:7" customFormat="1">
      <c r="C4805" s="152"/>
      <c r="E4805" s="292"/>
      <c r="G4805" s="26"/>
    </row>
    <row r="4806" spans="3:7" customFormat="1">
      <c r="C4806" s="152"/>
      <c r="E4806" s="292"/>
      <c r="G4806" s="26"/>
    </row>
    <row r="4807" spans="3:7" customFormat="1">
      <c r="C4807" s="152"/>
      <c r="E4807" s="292"/>
      <c r="G4807" s="26"/>
    </row>
    <row r="4808" spans="3:7" customFormat="1">
      <c r="C4808" s="152"/>
      <c r="E4808" s="292"/>
      <c r="G4808" s="26"/>
    </row>
    <row r="4809" spans="3:7" customFormat="1">
      <c r="C4809" s="152"/>
      <c r="E4809" s="292"/>
      <c r="G4809" s="26"/>
    </row>
    <row r="4810" spans="3:7" customFormat="1">
      <c r="C4810" s="152"/>
      <c r="E4810" s="292"/>
      <c r="G4810" s="26"/>
    </row>
    <row r="4811" spans="3:7" customFormat="1">
      <c r="C4811" s="152"/>
      <c r="E4811" s="292"/>
      <c r="G4811" s="26"/>
    </row>
    <row r="4812" spans="3:7" customFormat="1">
      <c r="C4812" s="152"/>
      <c r="E4812" s="292"/>
      <c r="G4812" s="26"/>
    </row>
    <row r="4813" spans="3:7" customFormat="1">
      <c r="C4813" s="152"/>
      <c r="E4813" s="292"/>
      <c r="G4813" s="26"/>
    </row>
    <row r="4814" spans="3:7" customFormat="1">
      <c r="C4814" s="152"/>
      <c r="E4814" s="292"/>
      <c r="G4814" s="26"/>
    </row>
    <row r="4815" spans="3:7" customFormat="1">
      <c r="C4815" s="152"/>
      <c r="E4815" s="292"/>
      <c r="G4815" s="26"/>
    </row>
    <row r="4816" spans="3:7" customFormat="1">
      <c r="C4816" s="152"/>
      <c r="E4816" s="292"/>
      <c r="G4816" s="26"/>
    </row>
    <row r="4817" spans="3:7" customFormat="1">
      <c r="C4817" s="152"/>
      <c r="E4817" s="292"/>
      <c r="G4817" s="26"/>
    </row>
    <row r="4818" spans="3:7" customFormat="1">
      <c r="C4818" s="152"/>
      <c r="E4818" s="292"/>
      <c r="G4818" s="26"/>
    </row>
    <row r="4819" spans="3:7" customFormat="1">
      <c r="C4819" s="152"/>
      <c r="E4819" s="292"/>
      <c r="G4819" s="26"/>
    </row>
    <row r="4820" spans="3:7" customFormat="1">
      <c r="C4820" s="152"/>
      <c r="E4820" s="292"/>
      <c r="G4820" s="26"/>
    </row>
    <row r="4821" spans="3:7" customFormat="1">
      <c r="C4821" s="152"/>
      <c r="E4821" s="292"/>
      <c r="G4821" s="26"/>
    </row>
    <row r="4822" spans="3:7" customFormat="1">
      <c r="C4822" s="152"/>
      <c r="E4822" s="292"/>
      <c r="G4822" s="26"/>
    </row>
    <row r="4823" spans="3:7" customFormat="1">
      <c r="C4823" s="152"/>
      <c r="E4823" s="292"/>
      <c r="G4823" s="26"/>
    </row>
    <row r="4824" spans="3:7" customFormat="1">
      <c r="C4824" s="152"/>
      <c r="E4824" s="292"/>
      <c r="G4824" s="26"/>
    </row>
    <row r="4825" spans="3:7" customFormat="1">
      <c r="C4825" s="152"/>
      <c r="E4825" s="292"/>
      <c r="G4825" s="26"/>
    </row>
    <row r="4826" spans="3:7" customFormat="1">
      <c r="C4826" s="152"/>
      <c r="E4826" s="292"/>
      <c r="G4826" s="26"/>
    </row>
    <row r="4827" spans="3:7" customFormat="1">
      <c r="C4827" s="152"/>
      <c r="E4827" s="292"/>
      <c r="G4827" s="26"/>
    </row>
    <row r="4828" spans="3:7" customFormat="1">
      <c r="C4828" s="152"/>
      <c r="E4828" s="292"/>
      <c r="G4828" s="26"/>
    </row>
    <row r="4829" spans="3:7" customFormat="1">
      <c r="C4829" s="152"/>
      <c r="E4829" s="292"/>
      <c r="G4829" s="26"/>
    </row>
    <row r="4830" spans="3:7" customFormat="1">
      <c r="C4830" s="152"/>
      <c r="E4830" s="292"/>
      <c r="G4830" s="26"/>
    </row>
    <row r="4831" spans="3:7" customFormat="1">
      <c r="C4831" s="152"/>
      <c r="E4831" s="292"/>
      <c r="G4831" s="26"/>
    </row>
    <row r="4832" spans="3:7" customFormat="1">
      <c r="C4832" s="152"/>
      <c r="E4832" s="292"/>
      <c r="G4832" s="26"/>
    </row>
    <row r="4833" spans="3:7" customFormat="1">
      <c r="C4833" s="152"/>
      <c r="E4833" s="292"/>
      <c r="G4833" s="26"/>
    </row>
    <row r="4834" spans="3:7" customFormat="1">
      <c r="C4834" s="152"/>
      <c r="E4834" s="292"/>
      <c r="G4834" s="26"/>
    </row>
    <row r="4835" spans="3:7" customFormat="1">
      <c r="C4835" s="152"/>
      <c r="E4835" s="292"/>
      <c r="G4835" s="26"/>
    </row>
    <row r="4836" spans="3:7" customFormat="1">
      <c r="C4836" s="152"/>
      <c r="E4836" s="292"/>
      <c r="G4836" s="26"/>
    </row>
    <row r="4837" spans="3:7" customFormat="1">
      <c r="C4837" s="152"/>
      <c r="E4837" s="292"/>
      <c r="G4837" s="26"/>
    </row>
    <row r="4838" spans="3:7" customFormat="1">
      <c r="C4838" s="152"/>
      <c r="E4838" s="292"/>
      <c r="G4838" s="26"/>
    </row>
    <row r="4839" spans="3:7" customFormat="1">
      <c r="C4839" s="152"/>
      <c r="E4839" s="292"/>
      <c r="G4839" s="26"/>
    </row>
    <row r="4840" spans="3:7" customFormat="1">
      <c r="C4840" s="152"/>
      <c r="E4840" s="292"/>
      <c r="G4840" s="26"/>
    </row>
    <row r="4841" spans="3:7" customFormat="1">
      <c r="C4841" s="152"/>
      <c r="E4841" s="292"/>
      <c r="G4841" s="26"/>
    </row>
    <row r="4842" spans="3:7" customFormat="1">
      <c r="C4842" s="152"/>
      <c r="E4842" s="292"/>
      <c r="G4842" s="26"/>
    </row>
    <row r="4843" spans="3:7" customFormat="1">
      <c r="C4843" s="152"/>
      <c r="E4843" s="292"/>
      <c r="G4843" s="26"/>
    </row>
    <row r="4844" spans="3:7" customFormat="1">
      <c r="C4844" s="152"/>
      <c r="E4844" s="292"/>
      <c r="G4844" s="26"/>
    </row>
    <row r="4845" spans="3:7" customFormat="1">
      <c r="C4845" s="152"/>
      <c r="E4845" s="292"/>
      <c r="G4845" s="26"/>
    </row>
    <row r="4846" spans="3:7" customFormat="1">
      <c r="C4846" s="152"/>
      <c r="E4846" s="292"/>
      <c r="G4846" s="26"/>
    </row>
    <row r="4847" spans="3:7" customFormat="1">
      <c r="C4847" s="152"/>
      <c r="E4847" s="292"/>
      <c r="G4847" s="26"/>
    </row>
    <row r="4848" spans="3:7" customFormat="1">
      <c r="C4848" s="152"/>
      <c r="E4848" s="292"/>
      <c r="G4848" s="26"/>
    </row>
    <row r="4849" spans="3:7" customFormat="1">
      <c r="C4849" s="152"/>
      <c r="E4849" s="292"/>
      <c r="G4849" s="26"/>
    </row>
    <row r="4850" spans="3:7" customFormat="1">
      <c r="C4850" s="152"/>
      <c r="E4850" s="292"/>
      <c r="G4850" s="26"/>
    </row>
    <row r="4851" spans="3:7" customFormat="1">
      <c r="C4851" s="152"/>
      <c r="E4851" s="292"/>
      <c r="G4851" s="26"/>
    </row>
    <row r="4852" spans="3:7" customFormat="1">
      <c r="C4852" s="152"/>
      <c r="E4852" s="292"/>
      <c r="G4852" s="26"/>
    </row>
    <row r="4853" spans="3:7" customFormat="1">
      <c r="C4853" s="152"/>
      <c r="E4853" s="292"/>
      <c r="G4853" s="26"/>
    </row>
    <row r="4854" spans="3:7" customFormat="1">
      <c r="C4854" s="152"/>
      <c r="E4854" s="292"/>
      <c r="G4854" s="26"/>
    </row>
    <row r="4855" spans="3:7" customFormat="1">
      <c r="C4855" s="152"/>
      <c r="E4855" s="292"/>
      <c r="G4855" s="26"/>
    </row>
    <row r="4856" spans="3:7" customFormat="1">
      <c r="C4856" s="152"/>
      <c r="E4856" s="292"/>
      <c r="G4856" s="26"/>
    </row>
    <row r="4857" spans="3:7" customFormat="1">
      <c r="C4857" s="152"/>
      <c r="E4857" s="292"/>
      <c r="G4857" s="26"/>
    </row>
    <row r="4858" spans="3:7" customFormat="1">
      <c r="C4858" s="152"/>
      <c r="E4858" s="292"/>
      <c r="G4858" s="26"/>
    </row>
    <row r="4859" spans="3:7" customFormat="1">
      <c r="C4859" s="152"/>
      <c r="E4859" s="292"/>
      <c r="G4859" s="26"/>
    </row>
    <row r="4860" spans="3:7" customFormat="1">
      <c r="C4860" s="152"/>
      <c r="E4860" s="292"/>
      <c r="G4860" s="26"/>
    </row>
    <row r="4861" spans="3:7" customFormat="1">
      <c r="C4861" s="152"/>
      <c r="E4861" s="292"/>
      <c r="G4861" s="26"/>
    </row>
    <row r="4862" spans="3:7" customFormat="1">
      <c r="C4862" s="152"/>
      <c r="E4862" s="292"/>
      <c r="G4862" s="26"/>
    </row>
    <row r="4863" spans="3:7" customFormat="1">
      <c r="C4863" s="152"/>
      <c r="E4863" s="292"/>
      <c r="G4863" s="26"/>
    </row>
    <row r="4864" spans="3:7" customFormat="1">
      <c r="C4864" s="152"/>
      <c r="E4864" s="292"/>
      <c r="G4864" s="26"/>
    </row>
    <row r="4865" spans="3:7" customFormat="1">
      <c r="C4865" s="152"/>
      <c r="E4865" s="292"/>
      <c r="G4865" s="26"/>
    </row>
    <row r="4866" spans="3:7" customFormat="1">
      <c r="C4866" s="152"/>
      <c r="E4866" s="292"/>
      <c r="G4866" s="26"/>
    </row>
    <row r="4867" spans="3:7" customFormat="1">
      <c r="C4867" s="152"/>
      <c r="E4867" s="292"/>
      <c r="G4867" s="26"/>
    </row>
    <row r="4868" spans="3:7" customFormat="1">
      <c r="C4868" s="152"/>
      <c r="E4868" s="292"/>
      <c r="G4868" s="26"/>
    </row>
    <row r="4869" spans="3:7" customFormat="1">
      <c r="C4869" s="152"/>
      <c r="E4869" s="292"/>
      <c r="G4869" s="26"/>
    </row>
    <row r="4870" spans="3:7" customFormat="1">
      <c r="C4870" s="152"/>
      <c r="E4870" s="292"/>
      <c r="G4870" s="26"/>
    </row>
    <row r="4871" spans="3:7" customFormat="1">
      <c r="C4871" s="152"/>
      <c r="E4871" s="292"/>
      <c r="G4871" s="26"/>
    </row>
    <row r="4872" spans="3:7" customFormat="1">
      <c r="C4872" s="152"/>
      <c r="E4872" s="292"/>
      <c r="G4872" s="26"/>
    </row>
    <row r="4873" spans="3:7" customFormat="1">
      <c r="C4873" s="152"/>
      <c r="E4873" s="292"/>
      <c r="G4873" s="26"/>
    </row>
    <row r="4874" spans="3:7" customFormat="1">
      <c r="C4874" s="152"/>
      <c r="E4874" s="292"/>
      <c r="G4874" s="26"/>
    </row>
    <row r="4875" spans="3:7" customFormat="1">
      <c r="C4875" s="152"/>
      <c r="E4875" s="292"/>
      <c r="G4875" s="26"/>
    </row>
    <row r="4876" spans="3:7" customFormat="1">
      <c r="C4876" s="152"/>
      <c r="E4876" s="292"/>
      <c r="G4876" s="26"/>
    </row>
    <row r="4877" spans="3:7" customFormat="1">
      <c r="C4877" s="152"/>
      <c r="E4877" s="292"/>
      <c r="G4877" s="26"/>
    </row>
    <row r="4878" spans="3:7" customFormat="1">
      <c r="C4878" s="152"/>
      <c r="E4878" s="292"/>
      <c r="G4878" s="26"/>
    </row>
    <row r="4879" spans="3:7" customFormat="1">
      <c r="C4879" s="152"/>
      <c r="E4879" s="292"/>
      <c r="G4879" s="26"/>
    </row>
    <row r="4880" spans="3:7" customFormat="1">
      <c r="C4880" s="152"/>
      <c r="E4880" s="292"/>
      <c r="G4880" s="26"/>
    </row>
    <row r="4881" spans="3:7" customFormat="1">
      <c r="C4881" s="152"/>
      <c r="E4881" s="292"/>
      <c r="G4881" s="26"/>
    </row>
    <row r="4882" spans="3:7" customFormat="1">
      <c r="C4882" s="152"/>
      <c r="E4882" s="292"/>
      <c r="G4882" s="26"/>
    </row>
    <row r="4883" spans="3:7" customFormat="1">
      <c r="C4883" s="152"/>
      <c r="E4883" s="292"/>
      <c r="G4883" s="26"/>
    </row>
    <row r="4884" spans="3:7" customFormat="1">
      <c r="C4884" s="152"/>
      <c r="E4884" s="292"/>
      <c r="G4884" s="26"/>
    </row>
    <row r="4885" spans="3:7" customFormat="1">
      <c r="C4885" s="152"/>
      <c r="E4885" s="292"/>
      <c r="G4885" s="26"/>
    </row>
    <row r="4886" spans="3:7" customFormat="1">
      <c r="C4886" s="152"/>
      <c r="E4886" s="292"/>
      <c r="G4886" s="26"/>
    </row>
    <row r="4887" spans="3:7" customFormat="1">
      <c r="C4887" s="152"/>
      <c r="E4887" s="292"/>
      <c r="G4887" s="26"/>
    </row>
    <row r="4888" spans="3:7" customFormat="1">
      <c r="C4888" s="152"/>
      <c r="E4888" s="292"/>
      <c r="G4888" s="26"/>
    </row>
    <row r="4889" spans="3:7" customFormat="1">
      <c r="C4889" s="152"/>
      <c r="E4889" s="292"/>
      <c r="G4889" s="26"/>
    </row>
    <row r="4890" spans="3:7" customFormat="1">
      <c r="C4890" s="152"/>
      <c r="E4890" s="292"/>
      <c r="G4890" s="26"/>
    </row>
    <row r="4891" spans="3:7" customFormat="1">
      <c r="C4891" s="152"/>
      <c r="E4891" s="292"/>
      <c r="G4891" s="26"/>
    </row>
    <row r="4892" spans="3:7" customFormat="1">
      <c r="C4892" s="152"/>
      <c r="E4892" s="292"/>
      <c r="G4892" s="26"/>
    </row>
    <row r="4893" spans="3:7" customFormat="1">
      <c r="C4893" s="152"/>
      <c r="E4893" s="292"/>
      <c r="G4893" s="26"/>
    </row>
    <row r="4894" spans="3:7" customFormat="1">
      <c r="C4894" s="152"/>
      <c r="E4894" s="292"/>
      <c r="G4894" s="26"/>
    </row>
    <row r="4895" spans="3:7" customFormat="1">
      <c r="C4895" s="152"/>
      <c r="E4895" s="292"/>
      <c r="G4895" s="26"/>
    </row>
    <row r="4896" spans="3:7" customFormat="1">
      <c r="C4896" s="152"/>
      <c r="E4896" s="292"/>
      <c r="G4896" s="26"/>
    </row>
    <row r="4897" spans="3:7" customFormat="1">
      <c r="C4897" s="152"/>
      <c r="E4897" s="292"/>
      <c r="G4897" s="26"/>
    </row>
    <row r="4898" spans="3:7" customFormat="1">
      <c r="C4898" s="152"/>
      <c r="E4898" s="292"/>
      <c r="G4898" s="26"/>
    </row>
    <row r="4899" spans="3:7" customFormat="1">
      <c r="C4899" s="152"/>
      <c r="E4899" s="292"/>
      <c r="G4899" s="26"/>
    </row>
    <row r="4900" spans="3:7" customFormat="1">
      <c r="C4900" s="152"/>
      <c r="E4900" s="292"/>
      <c r="G4900" s="26"/>
    </row>
    <row r="4901" spans="3:7" customFormat="1">
      <c r="C4901" s="152"/>
      <c r="E4901" s="292"/>
      <c r="G4901" s="26"/>
    </row>
    <row r="4902" spans="3:7" customFormat="1">
      <c r="C4902" s="152"/>
      <c r="E4902" s="292"/>
      <c r="G4902" s="26"/>
    </row>
    <row r="4903" spans="3:7" customFormat="1">
      <c r="C4903" s="152"/>
      <c r="E4903" s="292"/>
      <c r="G4903" s="26"/>
    </row>
    <row r="4904" spans="3:7" customFormat="1">
      <c r="C4904" s="152"/>
      <c r="E4904" s="292"/>
      <c r="G4904" s="26"/>
    </row>
    <row r="4905" spans="3:7" customFormat="1">
      <c r="C4905" s="152"/>
      <c r="E4905" s="292"/>
      <c r="G4905" s="26"/>
    </row>
    <row r="4906" spans="3:7" customFormat="1">
      <c r="C4906" s="152"/>
      <c r="E4906" s="292"/>
      <c r="G4906" s="26"/>
    </row>
    <row r="4907" spans="3:7" customFormat="1">
      <c r="C4907" s="152"/>
      <c r="E4907" s="292"/>
      <c r="G4907" s="26"/>
    </row>
    <row r="4908" spans="3:7" customFormat="1">
      <c r="C4908" s="152"/>
      <c r="E4908" s="292"/>
      <c r="G4908" s="26"/>
    </row>
    <row r="4909" spans="3:7" customFormat="1">
      <c r="C4909" s="152"/>
      <c r="E4909" s="292"/>
      <c r="G4909" s="26"/>
    </row>
    <row r="4910" spans="3:7" customFormat="1">
      <c r="C4910" s="152"/>
      <c r="E4910" s="292"/>
      <c r="G4910" s="26"/>
    </row>
    <row r="4911" spans="3:7" customFormat="1">
      <c r="C4911" s="152"/>
      <c r="E4911" s="292"/>
      <c r="G4911" s="26"/>
    </row>
    <row r="4912" spans="3:7" customFormat="1">
      <c r="C4912" s="152"/>
      <c r="E4912" s="292"/>
      <c r="G4912" s="26"/>
    </row>
    <row r="4913" spans="3:7" customFormat="1">
      <c r="C4913" s="152"/>
      <c r="E4913" s="292"/>
      <c r="G4913" s="26"/>
    </row>
    <row r="4914" spans="3:7" customFormat="1">
      <c r="C4914" s="152"/>
      <c r="E4914" s="292"/>
      <c r="G4914" s="26"/>
    </row>
    <row r="4915" spans="3:7" customFormat="1">
      <c r="C4915" s="152"/>
      <c r="E4915" s="292"/>
      <c r="G4915" s="26"/>
    </row>
    <row r="4916" spans="3:7" customFormat="1">
      <c r="C4916" s="152"/>
      <c r="E4916" s="292"/>
      <c r="G4916" s="26"/>
    </row>
    <row r="4917" spans="3:7" customFormat="1">
      <c r="C4917" s="152"/>
      <c r="E4917" s="292"/>
      <c r="G4917" s="26"/>
    </row>
    <row r="4918" spans="3:7" customFormat="1">
      <c r="C4918" s="152"/>
      <c r="E4918" s="292"/>
      <c r="G4918" s="26"/>
    </row>
    <row r="4919" spans="3:7" customFormat="1">
      <c r="C4919" s="152"/>
      <c r="E4919" s="292"/>
      <c r="G4919" s="26"/>
    </row>
    <row r="4920" spans="3:7" customFormat="1">
      <c r="C4920" s="152"/>
      <c r="E4920" s="292"/>
      <c r="G4920" s="26"/>
    </row>
    <row r="4921" spans="3:7" customFormat="1">
      <c r="C4921" s="152"/>
      <c r="E4921" s="292"/>
      <c r="G4921" s="26"/>
    </row>
    <row r="4922" spans="3:7" customFormat="1">
      <c r="C4922" s="152"/>
      <c r="E4922" s="292"/>
      <c r="G4922" s="26"/>
    </row>
    <row r="4923" spans="3:7" customFormat="1">
      <c r="C4923" s="152"/>
      <c r="E4923" s="292"/>
      <c r="G4923" s="26"/>
    </row>
    <row r="4924" spans="3:7" customFormat="1">
      <c r="C4924" s="152"/>
      <c r="E4924" s="292"/>
      <c r="G4924" s="26"/>
    </row>
    <row r="4925" spans="3:7" customFormat="1">
      <c r="C4925" s="152"/>
      <c r="E4925" s="292"/>
      <c r="G4925" s="26"/>
    </row>
    <row r="4926" spans="3:7" customFormat="1">
      <c r="C4926" s="152"/>
      <c r="E4926" s="292"/>
      <c r="G4926" s="26"/>
    </row>
    <row r="4927" spans="3:7" customFormat="1">
      <c r="C4927" s="152"/>
      <c r="E4927" s="292"/>
      <c r="G4927" s="26"/>
    </row>
    <row r="4928" spans="3:7" customFormat="1">
      <c r="C4928" s="152"/>
      <c r="E4928" s="292"/>
      <c r="G4928" s="26"/>
    </row>
    <row r="4929" spans="3:7" customFormat="1">
      <c r="C4929" s="152"/>
      <c r="E4929" s="292"/>
      <c r="G4929" s="26"/>
    </row>
    <row r="4930" spans="3:7" customFormat="1">
      <c r="C4930" s="152"/>
      <c r="E4930" s="292"/>
      <c r="G4930" s="26"/>
    </row>
    <row r="4931" spans="3:7" customFormat="1">
      <c r="C4931" s="152"/>
      <c r="E4931" s="292"/>
      <c r="G4931" s="26"/>
    </row>
    <row r="4932" spans="3:7" customFormat="1">
      <c r="C4932" s="152"/>
      <c r="E4932" s="292"/>
      <c r="G4932" s="26"/>
    </row>
    <row r="4933" spans="3:7" customFormat="1">
      <c r="C4933" s="152"/>
      <c r="E4933" s="292"/>
      <c r="G4933" s="26"/>
    </row>
    <row r="4934" spans="3:7" customFormat="1">
      <c r="C4934" s="152"/>
      <c r="E4934" s="292"/>
      <c r="G4934" s="26"/>
    </row>
    <row r="4935" spans="3:7" customFormat="1">
      <c r="C4935" s="152"/>
      <c r="E4935" s="292"/>
      <c r="G4935" s="26"/>
    </row>
    <row r="4936" spans="3:7" customFormat="1">
      <c r="C4936" s="152"/>
      <c r="E4936" s="292"/>
      <c r="G4936" s="26"/>
    </row>
    <row r="4937" spans="3:7" customFormat="1">
      <c r="C4937" s="152"/>
      <c r="E4937" s="292"/>
      <c r="G4937" s="26"/>
    </row>
    <row r="4938" spans="3:7" customFormat="1">
      <c r="C4938" s="152"/>
      <c r="E4938" s="292"/>
      <c r="G4938" s="26"/>
    </row>
    <row r="4939" spans="3:7" customFormat="1">
      <c r="C4939" s="152"/>
      <c r="E4939" s="292"/>
      <c r="G4939" s="26"/>
    </row>
    <row r="4940" spans="3:7" customFormat="1">
      <c r="C4940" s="152"/>
      <c r="E4940" s="292"/>
      <c r="G4940" s="26"/>
    </row>
    <row r="4941" spans="3:7" customFormat="1">
      <c r="C4941" s="152"/>
      <c r="E4941" s="292"/>
      <c r="G4941" s="26"/>
    </row>
    <row r="4942" spans="3:7" customFormat="1">
      <c r="C4942" s="152"/>
      <c r="E4942" s="292"/>
      <c r="G4942" s="26"/>
    </row>
    <row r="4943" spans="3:7" customFormat="1">
      <c r="C4943" s="152"/>
      <c r="E4943" s="292"/>
      <c r="G4943" s="26"/>
    </row>
    <row r="4944" spans="3:7" customFormat="1">
      <c r="C4944" s="152"/>
      <c r="E4944" s="292"/>
      <c r="G4944" s="26"/>
    </row>
    <row r="4945" spans="3:7" customFormat="1">
      <c r="C4945" s="152"/>
      <c r="E4945" s="292"/>
      <c r="G4945" s="26"/>
    </row>
    <row r="4946" spans="3:7" customFormat="1">
      <c r="C4946" s="152"/>
      <c r="E4946" s="292"/>
      <c r="G4946" s="26"/>
    </row>
    <row r="4947" spans="3:7" customFormat="1">
      <c r="C4947" s="152"/>
      <c r="E4947" s="292"/>
      <c r="G4947" s="26"/>
    </row>
    <row r="4948" spans="3:7" customFormat="1">
      <c r="C4948" s="152"/>
      <c r="E4948" s="292"/>
      <c r="G4948" s="26"/>
    </row>
    <row r="4949" spans="3:7" customFormat="1">
      <c r="C4949" s="152"/>
      <c r="E4949" s="292"/>
      <c r="G4949" s="26"/>
    </row>
    <row r="4950" spans="3:7" customFormat="1">
      <c r="C4950" s="152"/>
      <c r="E4950" s="292"/>
      <c r="G4950" s="26"/>
    </row>
    <row r="4951" spans="3:7" customFormat="1">
      <c r="C4951" s="152"/>
      <c r="E4951" s="292"/>
      <c r="G4951" s="26"/>
    </row>
    <row r="4952" spans="3:7" customFormat="1">
      <c r="C4952" s="152"/>
      <c r="E4952" s="292"/>
      <c r="G4952" s="26"/>
    </row>
    <row r="4953" spans="3:7" customFormat="1">
      <c r="C4953" s="152"/>
      <c r="E4953" s="292"/>
      <c r="G4953" s="26"/>
    </row>
    <row r="4954" spans="3:7" customFormat="1">
      <c r="C4954" s="152"/>
      <c r="E4954" s="292"/>
      <c r="G4954" s="26"/>
    </row>
    <row r="4955" spans="3:7" customFormat="1">
      <c r="C4955" s="152"/>
      <c r="E4955" s="292"/>
      <c r="G4955" s="26"/>
    </row>
    <row r="4956" spans="3:7" customFormat="1">
      <c r="C4956" s="152"/>
      <c r="E4956" s="292"/>
      <c r="G4956" s="26"/>
    </row>
    <row r="4957" spans="3:7" customFormat="1">
      <c r="C4957" s="152"/>
      <c r="E4957" s="292"/>
      <c r="G4957" s="26"/>
    </row>
    <row r="4958" spans="3:7" customFormat="1">
      <c r="C4958" s="152"/>
      <c r="E4958" s="292"/>
      <c r="G4958" s="26"/>
    </row>
    <row r="4959" spans="3:7" customFormat="1">
      <c r="C4959" s="152"/>
      <c r="E4959" s="292"/>
      <c r="G4959" s="26"/>
    </row>
    <row r="4960" spans="3:7" customFormat="1">
      <c r="C4960" s="152"/>
      <c r="E4960" s="292"/>
      <c r="G4960" s="26"/>
    </row>
    <row r="4961" spans="3:7" customFormat="1">
      <c r="C4961" s="152"/>
      <c r="E4961" s="292"/>
      <c r="G4961" s="26"/>
    </row>
    <row r="4962" spans="3:7" customFormat="1">
      <c r="C4962" s="152"/>
      <c r="E4962" s="292"/>
      <c r="G4962" s="26"/>
    </row>
    <row r="4963" spans="3:7" customFormat="1">
      <c r="C4963" s="152"/>
      <c r="E4963" s="292"/>
      <c r="G4963" s="26"/>
    </row>
    <row r="4964" spans="3:7" customFormat="1">
      <c r="C4964" s="152"/>
      <c r="E4964" s="292"/>
      <c r="G4964" s="26"/>
    </row>
    <row r="4965" spans="3:7" customFormat="1">
      <c r="C4965" s="152"/>
      <c r="E4965" s="292"/>
      <c r="G4965" s="26"/>
    </row>
    <row r="4966" spans="3:7" customFormat="1">
      <c r="C4966" s="152"/>
      <c r="E4966" s="292"/>
      <c r="G4966" s="26"/>
    </row>
    <row r="4967" spans="3:7" customFormat="1">
      <c r="C4967" s="152"/>
      <c r="E4967" s="292"/>
      <c r="G4967" s="26"/>
    </row>
    <row r="4968" spans="3:7" customFormat="1">
      <c r="C4968" s="152"/>
      <c r="E4968" s="292"/>
      <c r="G4968" s="26"/>
    </row>
    <row r="4969" spans="3:7" customFormat="1">
      <c r="C4969" s="152"/>
      <c r="E4969" s="292"/>
      <c r="G4969" s="26"/>
    </row>
    <row r="4970" spans="3:7" customFormat="1">
      <c r="C4970" s="152"/>
      <c r="E4970" s="292"/>
      <c r="G4970" s="26"/>
    </row>
    <row r="4971" spans="3:7" customFormat="1">
      <c r="C4971" s="152"/>
      <c r="E4971" s="292"/>
      <c r="G4971" s="26"/>
    </row>
    <row r="4972" spans="3:7" customFormat="1">
      <c r="C4972" s="152"/>
      <c r="E4972" s="292"/>
      <c r="G4972" s="26"/>
    </row>
    <row r="4973" spans="3:7" customFormat="1">
      <c r="C4973" s="152"/>
      <c r="E4973" s="292"/>
      <c r="G4973" s="26"/>
    </row>
    <row r="4974" spans="3:7" customFormat="1">
      <c r="C4974" s="152"/>
      <c r="E4974" s="292"/>
      <c r="G4974" s="26"/>
    </row>
    <row r="4975" spans="3:7" customFormat="1">
      <c r="C4975" s="152"/>
      <c r="E4975" s="292"/>
      <c r="G4975" s="26"/>
    </row>
    <row r="4976" spans="3:7" customFormat="1">
      <c r="C4976" s="152"/>
      <c r="E4976" s="292"/>
      <c r="G4976" s="26"/>
    </row>
    <row r="4977" spans="3:7" customFormat="1">
      <c r="C4977" s="152"/>
      <c r="E4977" s="292"/>
      <c r="G4977" s="26"/>
    </row>
    <row r="4978" spans="3:7" customFormat="1">
      <c r="C4978" s="152"/>
      <c r="E4978" s="292"/>
      <c r="G4978" s="26"/>
    </row>
    <row r="4979" spans="3:7" customFormat="1">
      <c r="C4979" s="152"/>
      <c r="E4979" s="292"/>
      <c r="G4979" s="26"/>
    </row>
    <row r="4980" spans="3:7" customFormat="1">
      <c r="C4980" s="152"/>
      <c r="E4980" s="292"/>
      <c r="G4980" s="26"/>
    </row>
    <row r="4981" spans="3:7" customFormat="1">
      <c r="C4981" s="152"/>
      <c r="E4981" s="292"/>
      <c r="G4981" s="26"/>
    </row>
    <row r="4982" spans="3:7" customFormat="1">
      <c r="C4982" s="152"/>
      <c r="E4982" s="292"/>
      <c r="G4982" s="26"/>
    </row>
    <row r="4983" spans="3:7" customFormat="1">
      <c r="C4983" s="152"/>
      <c r="E4983" s="292"/>
      <c r="G4983" s="26"/>
    </row>
    <row r="4984" spans="3:7" customFormat="1">
      <c r="C4984" s="152"/>
      <c r="E4984" s="292"/>
      <c r="G4984" s="26"/>
    </row>
    <row r="4985" spans="3:7" customFormat="1">
      <c r="C4985" s="152"/>
      <c r="E4985" s="292"/>
      <c r="G4985" s="26"/>
    </row>
    <row r="4986" spans="3:7" customFormat="1">
      <c r="C4986" s="152"/>
      <c r="E4986" s="292"/>
      <c r="G4986" s="26"/>
    </row>
    <row r="4987" spans="3:7" customFormat="1">
      <c r="C4987" s="152"/>
      <c r="E4987" s="292"/>
      <c r="G4987" s="26"/>
    </row>
    <row r="4988" spans="3:7" customFormat="1">
      <c r="C4988" s="152"/>
      <c r="E4988" s="292"/>
      <c r="G4988" s="26"/>
    </row>
    <row r="4989" spans="3:7" customFormat="1">
      <c r="C4989" s="152"/>
      <c r="E4989" s="292"/>
      <c r="G4989" s="26"/>
    </row>
    <row r="4990" spans="3:7" customFormat="1">
      <c r="C4990" s="152"/>
      <c r="E4990" s="292"/>
      <c r="G4990" s="26"/>
    </row>
    <row r="4991" spans="3:7" customFormat="1">
      <c r="C4991" s="152"/>
      <c r="E4991" s="292"/>
      <c r="G4991" s="26"/>
    </row>
    <row r="4992" spans="3:7" customFormat="1">
      <c r="C4992" s="152"/>
      <c r="E4992" s="292"/>
      <c r="G4992" s="26"/>
    </row>
    <row r="4993" spans="3:7" customFormat="1">
      <c r="C4993" s="152"/>
      <c r="E4993" s="292"/>
      <c r="G4993" s="26"/>
    </row>
    <row r="4994" spans="3:7" customFormat="1">
      <c r="C4994" s="152"/>
      <c r="E4994" s="292"/>
      <c r="G4994" s="26"/>
    </row>
    <row r="4995" spans="3:7" customFormat="1">
      <c r="C4995" s="152"/>
      <c r="E4995" s="292"/>
      <c r="G4995" s="26"/>
    </row>
    <row r="4996" spans="3:7" customFormat="1">
      <c r="C4996" s="152"/>
      <c r="E4996" s="292"/>
      <c r="G4996" s="26"/>
    </row>
    <row r="4997" spans="3:7" customFormat="1">
      <c r="C4997" s="152"/>
      <c r="E4997" s="292"/>
      <c r="G4997" s="26"/>
    </row>
    <row r="4998" spans="3:7" customFormat="1">
      <c r="C4998" s="152"/>
      <c r="E4998" s="292"/>
      <c r="G4998" s="26"/>
    </row>
    <row r="4999" spans="3:7" customFormat="1">
      <c r="C4999" s="152"/>
      <c r="E4999" s="292"/>
      <c r="G4999" s="26"/>
    </row>
    <row r="5000" spans="3:7" customFormat="1">
      <c r="C5000" s="152"/>
      <c r="E5000" s="292"/>
      <c r="G5000" s="26"/>
    </row>
    <row r="5001" spans="3:7" customFormat="1">
      <c r="C5001" s="152"/>
      <c r="E5001" s="292"/>
      <c r="G5001" s="26"/>
    </row>
    <row r="5002" spans="3:7" customFormat="1">
      <c r="C5002" s="152"/>
      <c r="E5002" s="292"/>
      <c r="G5002" s="26"/>
    </row>
    <row r="5003" spans="3:7" customFormat="1">
      <c r="C5003" s="152"/>
      <c r="E5003" s="292"/>
      <c r="G5003" s="26"/>
    </row>
    <row r="5004" spans="3:7" customFormat="1">
      <c r="C5004" s="152"/>
      <c r="E5004" s="292"/>
      <c r="G5004" s="26"/>
    </row>
    <row r="5005" spans="3:7" customFormat="1">
      <c r="C5005" s="152"/>
      <c r="E5005" s="292"/>
      <c r="G5005" s="26"/>
    </row>
    <row r="5006" spans="3:7" customFormat="1">
      <c r="C5006" s="152"/>
      <c r="E5006" s="292"/>
      <c r="G5006" s="26"/>
    </row>
    <row r="5007" spans="3:7" customFormat="1">
      <c r="C5007" s="152"/>
      <c r="E5007" s="292"/>
      <c r="G5007" s="26"/>
    </row>
    <row r="5008" spans="3:7" customFormat="1">
      <c r="C5008" s="152"/>
      <c r="E5008" s="292"/>
      <c r="G5008" s="26"/>
    </row>
    <row r="5009" spans="3:7" customFormat="1">
      <c r="C5009" s="152"/>
      <c r="E5009" s="292"/>
      <c r="G5009" s="26"/>
    </row>
    <row r="5010" spans="3:7" customFormat="1">
      <c r="C5010" s="152"/>
      <c r="E5010" s="292"/>
      <c r="G5010" s="26"/>
    </row>
    <row r="5011" spans="3:7" customFormat="1">
      <c r="C5011" s="152"/>
      <c r="E5011" s="292"/>
      <c r="G5011" s="26"/>
    </row>
    <row r="5012" spans="3:7" customFormat="1">
      <c r="C5012" s="152"/>
      <c r="E5012" s="292"/>
      <c r="G5012" s="26"/>
    </row>
    <row r="5013" spans="3:7" customFormat="1">
      <c r="C5013" s="152"/>
      <c r="E5013" s="292"/>
      <c r="G5013" s="26"/>
    </row>
    <row r="5014" spans="3:7" customFormat="1">
      <c r="C5014" s="152"/>
      <c r="E5014" s="292"/>
      <c r="G5014" s="26"/>
    </row>
    <row r="5015" spans="3:7" customFormat="1">
      <c r="C5015" s="152"/>
      <c r="E5015" s="292"/>
      <c r="G5015" s="26"/>
    </row>
    <row r="5016" spans="3:7" customFormat="1">
      <c r="C5016" s="152"/>
      <c r="E5016" s="292"/>
      <c r="G5016" s="26"/>
    </row>
    <row r="5017" spans="3:7" customFormat="1">
      <c r="C5017" s="152"/>
      <c r="E5017" s="292"/>
      <c r="G5017" s="26"/>
    </row>
    <row r="5018" spans="3:7" customFormat="1">
      <c r="C5018" s="152"/>
      <c r="E5018" s="292"/>
      <c r="G5018" s="26"/>
    </row>
    <row r="5019" spans="3:7" customFormat="1">
      <c r="C5019" s="152"/>
      <c r="E5019" s="292"/>
      <c r="G5019" s="26"/>
    </row>
    <row r="5020" spans="3:7" customFormat="1">
      <c r="C5020" s="152"/>
      <c r="E5020" s="292"/>
      <c r="G5020" s="26"/>
    </row>
    <row r="5021" spans="3:7" customFormat="1">
      <c r="C5021" s="152"/>
      <c r="E5021" s="292"/>
      <c r="G5021" s="26"/>
    </row>
    <row r="5022" spans="3:7" customFormat="1">
      <c r="C5022" s="152"/>
      <c r="E5022" s="292"/>
      <c r="G5022" s="26"/>
    </row>
    <row r="5023" spans="3:7" customFormat="1">
      <c r="C5023" s="152"/>
      <c r="E5023" s="292"/>
      <c r="G5023" s="26"/>
    </row>
    <row r="5024" spans="3:7" customFormat="1">
      <c r="C5024" s="152"/>
      <c r="E5024" s="292"/>
      <c r="G5024" s="26"/>
    </row>
    <row r="5025" spans="3:7" customFormat="1">
      <c r="C5025" s="152"/>
      <c r="E5025" s="292"/>
      <c r="G5025" s="26"/>
    </row>
    <row r="5026" spans="3:7" customFormat="1">
      <c r="C5026" s="152"/>
      <c r="E5026" s="292"/>
      <c r="G5026" s="26"/>
    </row>
    <row r="5027" spans="3:7" customFormat="1">
      <c r="C5027" s="152"/>
      <c r="E5027" s="292"/>
      <c r="G5027" s="26"/>
    </row>
    <row r="5028" spans="3:7" customFormat="1">
      <c r="C5028" s="152"/>
      <c r="E5028" s="292"/>
      <c r="G5028" s="26"/>
    </row>
    <row r="5029" spans="3:7" customFormat="1">
      <c r="C5029" s="152"/>
      <c r="E5029" s="292"/>
      <c r="G5029" s="26"/>
    </row>
    <row r="5030" spans="3:7" customFormat="1">
      <c r="C5030" s="152"/>
      <c r="E5030" s="292"/>
      <c r="G5030" s="26"/>
    </row>
    <row r="5031" spans="3:7" customFormat="1">
      <c r="C5031" s="152"/>
      <c r="E5031" s="292"/>
      <c r="G5031" s="26"/>
    </row>
    <row r="5032" spans="3:7" customFormat="1">
      <c r="C5032" s="152"/>
      <c r="E5032" s="292"/>
      <c r="G5032" s="26"/>
    </row>
    <row r="5033" spans="3:7" customFormat="1">
      <c r="C5033" s="152"/>
      <c r="E5033" s="292"/>
      <c r="G5033" s="26"/>
    </row>
    <row r="5034" spans="3:7" customFormat="1">
      <c r="C5034" s="152"/>
      <c r="E5034" s="292"/>
      <c r="G5034" s="26"/>
    </row>
    <row r="5035" spans="3:7" customFormat="1">
      <c r="C5035" s="152"/>
      <c r="E5035" s="292"/>
      <c r="G5035" s="26"/>
    </row>
    <row r="5036" spans="3:7" customFormat="1">
      <c r="C5036" s="152"/>
      <c r="E5036" s="292"/>
      <c r="G5036" s="26"/>
    </row>
    <row r="5037" spans="3:7" customFormat="1">
      <c r="C5037" s="152"/>
      <c r="E5037" s="292"/>
      <c r="G5037" s="26"/>
    </row>
    <row r="5038" spans="3:7" customFormat="1">
      <c r="C5038" s="152"/>
      <c r="E5038" s="292"/>
      <c r="G5038" s="26"/>
    </row>
    <row r="5039" spans="3:7" customFormat="1">
      <c r="C5039" s="152"/>
      <c r="E5039" s="292"/>
      <c r="G5039" s="26"/>
    </row>
    <row r="5040" spans="3:7" customFormat="1">
      <c r="C5040" s="152"/>
      <c r="E5040" s="292"/>
      <c r="G5040" s="26"/>
    </row>
    <row r="5041" spans="3:7" customFormat="1">
      <c r="C5041" s="152"/>
      <c r="E5041" s="292"/>
      <c r="G5041" s="26"/>
    </row>
    <row r="5042" spans="3:7" customFormat="1">
      <c r="C5042" s="152"/>
      <c r="E5042" s="292"/>
      <c r="G5042" s="26"/>
    </row>
    <row r="5043" spans="3:7" customFormat="1">
      <c r="C5043" s="152"/>
      <c r="E5043" s="292"/>
      <c r="G5043" s="26"/>
    </row>
    <row r="5044" spans="3:7" customFormat="1">
      <c r="C5044" s="152"/>
      <c r="E5044" s="292"/>
      <c r="G5044" s="26"/>
    </row>
    <row r="5045" spans="3:7" customFormat="1">
      <c r="C5045" s="152"/>
      <c r="E5045" s="292"/>
      <c r="G5045" s="26"/>
    </row>
    <row r="5046" spans="3:7" customFormat="1">
      <c r="C5046" s="152"/>
      <c r="E5046" s="292"/>
      <c r="G5046" s="26"/>
    </row>
    <row r="5047" spans="3:7" customFormat="1">
      <c r="C5047" s="152"/>
      <c r="E5047" s="292"/>
      <c r="G5047" s="26"/>
    </row>
    <row r="5048" spans="3:7" customFormat="1">
      <c r="C5048" s="152"/>
      <c r="E5048" s="292"/>
      <c r="G5048" s="26"/>
    </row>
    <row r="5049" spans="3:7" customFormat="1">
      <c r="C5049" s="152"/>
      <c r="E5049" s="292"/>
      <c r="G5049" s="26"/>
    </row>
    <row r="5050" spans="3:7" customFormat="1">
      <c r="C5050" s="152"/>
      <c r="E5050" s="292"/>
      <c r="G5050" s="26"/>
    </row>
    <row r="5051" spans="3:7" customFormat="1">
      <c r="C5051" s="152"/>
      <c r="E5051" s="292"/>
      <c r="G5051" s="26"/>
    </row>
    <row r="5052" spans="3:7" customFormat="1">
      <c r="C5052" s="152"/>
      <c r="E5052" s="292"/>
      <c r="G5052" s="26"/>
    </row>
    <row r="5053" spans="3:7" customFormat="1">
      <c r="C5053" s="152"/>
      <c r="E5053" s="292"/>
      <c r="G5053" s="26"/>
    </row>
    <row r="5054" spans="3:7" customFormat="1">
      <c r="C5054" s="152"/>
      <c r="E5054" s="292"/>
      <c r="G5054" s="26"/>
    </row>
    <row r="5055" spans="3:7" customFormat="1">
      <c r="C5055" s="152"/>
      <c r="E5055" s="292"/>
      <c r="G5055" s="26"/>
    </row>
    <row r="5056" spans="3:7" customFormat="1">
      <c r="C5056" s="152"/>
      <c r="E5056" s="292"/>
      <c r="G5056" s="26"/>
    </row>
    <row r="5057" spans="3:7" customFormat="1">
      <c r="C5057" s="152"/>
      <c r="E5057" s="292"/>
      <c r="G5057" s="26"/>
    </row>
    <row r="5058" spans="3:7" customFormat="1">
      <c r="C5058" s="152"/>
      <c r="E5058" s="292"/>
      <c r="G5058" s="26"/>
    </row>
    <row r="5059" spans="3:7" customFormat="1">
      <c r="C5059" s="152"/>
      <c r="E5059" s="292"/>
      <c r="G5059" s="26"/>
    </row>
    <row r="5060" spans="3:7" customFormat="1">
      <c r="C5060" s="152"/>
      <c r="E5060" s="292"/>
      <c r="G5060" s="26"/>
    </row>
    <row r="5061" spans="3:7" customFormat="1">
      <c r="C5061" s="152"/>
      <c r="E5061" s="292"/>
      <c r="G5061" s="26"/>
    </row>
    <row r="5062" spans="3:7" customFormat="1">
      <c r="C5062" s="152"/>
      <c r="E5062" s="292"/>
      <c r="G5062" s="26"/>
    </row>
    <row r="5063" spans="3:7" customFormat="1">
      <c r="C5063" s="152"/>
      <c r="E5063" s="292"/>
      <c r="G5063" s="26"/>
    </row>
    <row r="5064" spans="3:7" customFormat="1">
      <c r="C5064" s="152"/>
      <c r="E5064" s="292"/>
      <c r="G5064" s="26"/>
    </row>
    <row r="5065" spans="3:7" customFormat="1">
      <c r="C5065" s="152"/>
      <c r="E5065" s="292"/>
      <c r="G5065" s="26"/>
    </row>
    <row r="5066" spans="3:7" customFormat="1">
      <c r="C5066" s="152"/>
      <c r="E5066" s="292"/>
      <c r="G5066" s="26"/>
    </row>
    <row r="5067" spans="3:7" customFormat="1">
      <c r="C5067" s="152"/>
      <c r="E5067" s="292"/>
      <c r="G5067" s="26"/>
    </row>
    <row r="5068" spans="3:7" customFormat="1">
      <c r="C5068" s="152"/>
      <c r="E5068" s="292"/>
      <c r="G5068" s="26"/>
    </row>
    <row r="5069" spans="3:7" customFormat="1">
      <c r="C5069" s="152"/>
      <c r="E5069" s="292"/>
      <c r="G5069" s="26"/>
    </row>
    <row r="5070" spans="3:7" customFormat="1">
      <c r="C5070" s="152"/>
      <c r="E5070" s="292"/>
      <c r="G5070" s="26"/>
    </row>
    <row r="5071" spans="3:7" customFormat="1">
      <c r="C5071" s="152"/>
      <c r="E5071" s="292"/>
      <c r="G5071" s="26"/>
    </row>
    <row r="5072" spans="3:7" customFormat="1">
      <c r="C5072" s="152"/>
      <c r="E5072" s="292"/>
      <c r="G5072" s="26"/>
    </row>
    <row r="5073" spans="3:7" customFormat="1">
      <c r="C5073" s="152"/>
      <c r="E5073" s="292"/>
      <c r="G5073" s="26"/>
    </row>
    <row r="5074" spans="3:7" customFormat="1">
      <c r="C5074" s="152"/>
      <c r="E5074" s="292"/>
      <c r="G5074" s="26"/>
    </row>
    <row r="5075" spans="3:7" customFormat="1">
      <c r="C5075" s="152"/>
      <c r="E5075" s="292"/>
      <c r="G5075" s="26"/>
    </row>
    <row r="5076" spans="3:7" customFormat="1">
      <c r="C5076" s="152"/>
      <c r="E5076" s="292"/>
      <c r="G5076" s="26"/>
    </row>
    <row r="5077" spans="3:7" customFormat="1">
      <c r="C5077" s="152"/>
      <c r="E5077" s="292"/>
      <c r="G5077" s="26"/>
    </row>
    <row r="5078" spans="3:7" customFormat="1">
      <c r="C5078" s="152"/>
      <c r="E5078" s="292"/>
      <c r="G5078" s="26"/>
    </row>
    <row r="5079" spans="3:7" customFormat="1">
      <c r="C5079" s="152"/>
      <c r="E5079" s="292"/>
      <c r="G5079" s="26"/>
    </row>
    <row r="5080" spans="3:7" customFormat="1">
      <c r="C5080" s="152"/>
      <c r="E5080" s="292"/>
      <c r="G5080" s="26"/>
    </row>
    <row r="5081" spans="3:7" customFormat="1">
      <c r="C5081" s="152"/>
      <c r="E5081" s="292"/>
      <c r="G5081" s="26"/>
    </row>
    <row r="5082" spans="3:7" customFormat="1">
      <c r="C5082" s="152"/>
      <c r="E5082" s="292"/>
      <c r="G5082" s="26"/>
    </row>
    <row r="5083" spans="3:7" customFormat="1">
      <c r="C5083" s="152"/>
      <c r="E5083" s="292"/>
      <c r="G5083" s="26"/>
    </row>
    <row r="5084" spans="3:7" customFormat="1">
      <c r="C5084" s="152"/>
      <c r="E5084" s="292"/>
      <c r="G5084" s="26"/>
    </row>
    <row r="5085" spans="3:7" customFormat="1">
      <c r="C5085" s="152"/>
      <c r="E5085" s="292"/>
      <c r="G5085" s="26"/>
    </row>
    <row r="5086" spans="3:7" customFormat="1">
      <c r="C5086" s="152"/>
      <c r="E5086" s="292"/>
      <c r="G5086" s="26"/>
    </row>
    <row r="5087" spans="3:7" customFormat="1">
      <c r="C5087" s="152"/>
      <c r="E5087" s="292"/>
      <c r="G5087" s="26"/>
    </row>
    <row r="5088" spans="3:7" customFormat="1">
      <c r="C5088" s="152"/>
      <c r="E5088" s="292"/>
      <c r="G5088" s="26"/>
    </row>
    <row r="5089" spans="3:7" customFormat="1">
      <c r="C5089" s="152"/>
      <c r="E5089" s="292"/>
      <c r="G5089" s="26"/>
    </row>
    <row r="5090" spans="3:7" customFormat="1">
      <c r="C5090" s="152"/>
      <c r="E5090" s="292"/>
      <c r="G5090" s="26"/>
    </row>
    <row r="5091" spans="3:7" customFormat="1">
      <c r="C5091" s="152"/>
      <c r="E5091" s="292"/>
      <c r="G5091" s="26"/>
    </row>
    <row r="5092" spans="3:7" customFormat="1">
      <c r="C5092" s="152"/>
      <c r="E5092" s="292"/>
      <c r="G5092" s="26"/>
    </row>
    <row r="5093" spans="3:7" customFormat="1">
      <c r="C5093" s="152"/>
      <c r="E5093" s="292"/>
      <c r="G5093" s="26"/>
    </row>
    <row r="5094" spans="3:7" customFormat="1">
      <c r="C5094" s="152"/>
      <c r="E5094" s="292"/>
      <c r="G5094" s="26"/>
    </row>
    <row r="5095" spans="3:7" customFormat="1">
      <c r="C5095" s="152"/>
      <c r="E5095" s="292"/>
      <c r="G5095" s="26"/>
    </row>
    <row r="5096" spans="3:7" customFormat="1">
      <c r="C5096" s="152"/>
      <c r="E5096" s="292"/>
      <c r="G5096" s="26"/>
    </row>
    <row r="5097" spans="3:7" customFormat="1">
      <c r="C5097" s="152"/>
      <c r="E5097" s="292"/>
      <c r="G5097" s="26"/>
    </row>
    <row r="5098" spans="3:7" customFormat="1">
      <c r="C5098" s="152"/>
      <c r="E5098" s="292"/>
      <c r="G5098" s="26"/>
    </row>
    <row r="5099" spans="3:7" customFormat="1">
      <c r="C5099" s="152"/>
      <c r="E5099" s="292"/>
      <c r="G5099" s="26"/>
    </row>
    <row r="5100" spans="3:7" customFormat="1">
      <c r="C5100" s="152"/>
      <c r="E5100" s="292"/>
      <c r="G5100" s="26"/>
    </row>
    <row r="5101" spans="3:7" customFormat="1">
      <c r="C5101" s="152"/>
      <c r="E5101" s="292"/>
      <c r="G5101" s="26"/>
    </row>
    <row r="5102" spans="3:7" customFormat="1">
      <c r="C5102" s="152"/>
      <c r="E5102" s="292"/>
      <c r="G5102" s="26"/>
    </row>
    <row r="5103" spans="3:7" customFormat="1">
      <c r="C5103" s="152"/>
      <c r="E5103" s="292"/>
      <c r="G5103" s="26"/>
    </row>
    <row r="5104" spans="3:7" customFormat="1">
      <c r="C5104" s="152"/>
      <c r="E5104" s="292"/>
      <c r="G5104" s="26"/>
    </row>
    <row r="5105" spans="3:7" customFormat="1">
      <c r="C5105" s="152"/>
      <c r="E5105" s="292"/>
      <c r="G5105" s="26"/>
    </row>
    <row r="5106" spans="3:7" customFormat="1">
      <c r="C5106" s="152"/>
      <c r="E5106" s="292"/>
      <c r="G5106" s="26"/>
    </row>
    <row r="5107" spans="3:7" customFormat="1">
      <c r="C5107" s="152"/>
      <c r="E5107" s="292"/>
      <c r="G5107" s="26"/>
    </row>
    <row r="5108" spans="3:7" customFormat="1">
      <c r="C5108" s="152"/>
      <c r="E5108" s="292"/>
      <c r="G5108" s="26"/>
    </row>
    <row r="5109" spans="3:7" customFormat="1">
      <c r="C5109" s="152"/>
      <c r="E5109" s="292"/>
      <c r="G5109" s="26"/>
    </row>
    <row r="5110" spans="3:7" customFormat="1">
      <c r="C5110" s="152"/>
      <c r="E5110" s="292"/>
      <c r="G5110" s="26"/>
    </row>
    <row r="5111" spans="3:7" customFormat="1">
      <c r="C5111" s="152"/>
      <c r="E5111" s="292"/>
      <c r="G5111" s="26"/>
    </row>
    <row r="5112" spans="3:7" customFormat="1">
      <c r="C5112" s="152"/>
      <c r="E5112" s="292"/>
      <c r="G5112" s="26"/>
    </row>
    <row r="5113" spans="3:7" customFormat="1">
      <c r="C5113" s="152"/>
      <c r="E5113" s="292"/>
      <c r="G5113" s="26"/>
    </row>
    <row r="5114" spans="3:7" customFormat="1">
      <c r="C5114" s="152"/>
      <c r="E5114" s="292"/>
      <c r="G5114" s="26"/>
    </row>
    <row r="5115" spans="3:7" customFormat="1">
      <c r="C5115" s="152"/>
      <c r="E5115" s="292"/>
      <c r="G5115" s="26"/>
    </row>
    <row r="5116" spans="3:7" customFormat="1">
      <c r="C5116" s="152"/>
      <c r="E5116" s="292"/>
      <c r="G5116" s="26"/>
    </row>
    <row r="5117" spans="3:7" customFormat="1">
      <c r="C5117" s="152"/>
      <c r="E5117" s="292"/>
      <c r="G5117" s="26"/>
    </row>
    <row r="5118" spans="3:7" customFormat="1">
      <c r="C5118" s="152"/>
      <c r="E5118" s="292"/>
      <c r="G5118" s="26"/>
    </row>
    <row r="5119" spans="3:7" customFormat="1">
      <c r="C5119" s="152"/>
      <c r="E5119" s="292"/>
      <c r="G5119" s="26"/>
    </row>
    <row r="5120" spans="3:7" customFormat="1">
      <c r="C5120" s="152"/>
      <c r="E5120" s="292"/>
      <c r="G5120" s="26"/>
    </row>
    <row r="5121" spans="3:7" customFormat="1">
      <c r="C5121" s="152"/>
      <c r="E5121" s="292"/>
      <c r="G5121" s="26"/>
    </row>
    <row r="5122" spans="3:7" customFormat="1">
      <c r="C5122" s="152"/>
      <c r="E5122" s="292"/>
      <c r="G5122" s="26"/>
    </row>
    <row r="5123" spans="3:7" customFormat="1">
      <c r="C5123" s="152"/>
      <c r="E5123" s="292"/>
      <c r="G5123" s="26"/>
    </row>
    <row r="5124" spans="3:7" customFormat="1">
      <c r="C5124" s="152"/>
      <c r="E5124" s="292"/>
      <c r="G5124" s="26"/>
    </row>
    <row r="5125" spans="3:7" customFormat="1">
      <c r="C5125" s="152"/>
      <c r="E5125" s="292"/>
      <c r="G5125" s="26"/>
    </row>
    <row r="5126" spans="3:7" customFormat="1">
      <c r="C5126" s="152"/>
      <c r="E5126" s="292"/>
      <c r="G5126" s="26"/>
    </row>
    <row r="5127" spans="3:7" customFormat="1">
      <c r="C5127" s="152"/>
      <c r="E5127" s="292"/>
      <c r="G5127" s="26"/>
    </row>
    <row r="5128" spans="3:7" customFormat="1">
      <c r="C5128" s="152"/>
      <c r="E5128" s="292"/>
      <c r="G5128" s="26"/>
    </row>
    <row r="5129" spans="3:7" customFormat="1">
      <c r="C5129" s="152"/>
      <c r="E5129" s="292"/>
      <c r="G5129" s="26"/>
    </row>
    <row r="5130" spans="3:7" customFormat="1">
      <c r="C5130" s="152"/>
      <c r="E5130" s="292"/>
      <c r="G5130" s="26"/>
    </row>
    <row r="5131" spans="3:7" customFormat="1">
      <c r="C5131" s="152"/>
      <c r="E5131" s="292"/>
      <c r="G5131" s="26"/>
    </row>
    <row r="5132" spans="3:7" customFormat="1">
      <c r="C5132" s="152"/>
      <c r="E5132" s="292"/>
      <c r="G5132" s="26"/>
    </row>
    <row r="5133" spans="3:7" customFormat="1">
      <c r="C5133" s="152"/>
      <c r="E5133" s="292"/>
      <c r="G5133" s="26"/>
    </row>
    <row r="5134" spans="3:7" customFormat="1">
      <c r="C5134" s="152"/>
      <c r="E5134" s="292"/>
      <c r="G5134" s="26"/>
    </row>
    <row r="5135" spans="3:7" customFormat="1">
      <c r="C5135" s="152"/>
      <c r="E5135" s="292"/>
      <c r="G5135" s="26"/>
    </row>
    <row r="5136" spans="3:7" customFormat="1">
      <c r="C5136" s="152"/>
      <c r="E5136" s="292"/>
      <c r="G5136" s="26"/>
    </row>
    <row r="5137" spans="3:7" customFormat="1">
      <c r="C5137" s="152"/>
      <c r="E5137" s="292"/>
      <c r="G5137" s="26"/>
    </row>
    <row r="5138" spans="3:7" customFormat="1">
      <c r="C5138" s="152"/>
      <c r="E5138" s="292"/>
      <c r="G5138" s="26"/>
    </row>
    <row r="5139" spans="3:7" customFormat="1">
      <c r="C5139" s="152"/>
      <c r="E5139" s="292"/>
      <c r="G5139" s="26"/>
    </row>
    <row r="5140" spans="3:7" customFormat="1">
      <c r="C5140" s="152"/>
      <c r="E5140" s="292"/>
      <c r="G5140" s="26"/>
    </row>
    <row r="5141" spans="3:7" customFormat="1">
      <c r="C5141" s="152"/>
      <c r="E5141" s="292"/>
      <c r="G5141" s="26"/>
    </row>
    <row r="5142" spans="3:7" customFormat="1">
      <c r="C5142" s="152"/>
      <c r="E5142" s="292"/>
      <c r="G5142" s="26"/>
    </row>
    <row r="5143" spans="3:7" customFormat="1">
      <c r="C5143" s="152"/>
      <c r="E5143" s="292"/>
      <c r="G5143" s="26"/>
    </row>
    <row r="5144" spans="3:7" customFormat="1">
      <c r="C5144" s="152"/>
      <c r="E5144" s="292"/>
      <c r="G5144" s="26"/>
    </row>
    <row r="5145" spans="3:7" customFormat="1">
      <c r="C5145" s="152"/>
      <c r="E5145" s="292"/>
      <c r="G5145" s="26"/>
    </row>
    <row r="5146" spans="3:7" customFormat="1">
      <c r="C5146" s="152"/>
      <c r="E5146" s="292"/>
      <c r="G5146" s="26"/>
    </row>
    <row r="5147" spans="3:7" customFormat="1">
      <c r="C5147" s="152"/>
      <c r="E5147" s="292"/>
      <c r="G5147" s="26"/>
    </row>
    <row r="5148" spans="3:7" customFormat="1">
      <c r="C5148" s="152"/>
      <c r="E5148" s="292"/>
      <c r="G5148" s="26"/>
    </row>
    <row r="5149" spans="3:7" customFormat="1">
      <c r="C5149" s="152"/>
      <c r="E5149" s="292"/>
      <c r="G5149" s="26"/>
    </row>
    <row r="5150" spans="3:7" customFormat="1">
      <c r="C5150" s="152"/>
      <c r="E5150" s="292"/>
      <c r="G5150" s="26"/>
    </row>
    <row r="5151" spans="3:7" customFormat="1">
      <c r="C5151" s="152"/>
      <c r="E5151" s="292"/>
      <c r="G5151" s="26"/>
    </row>
    <row r="5152" spans="3:7" customFormat="1">
      <c r="C5152" s="152"/>
      <c r="E5152" s="292"/>
      <c r="G5152" s="26"/>
    </row>
    <row r="5153" spans="3:7" customFormat="1">
      <c r="C5153" s="152"/>
      <c r="E5153" s="292"/>
      <c r="G5153" s="26"/>
    </row>
    <row r="5154" spans="3:7" customFormat="1">
      <c r="C5154" s="152"/>
      <c r="E5154" s="292"/>
      <c r="G5154" s="26"/>
    </row>
    <row r="5155" spans="3:7" customFormat="1">
      <c r="C5155" s="152"/>
      <c r="E5155" s="292"/>
      <c r="G5155" s="26"/>
    </row>
    <row r="5156" spans="3:7" customFormat="1">
      <c r="C5156" s="152"/>
      <c r="E5156" s="292"/>
      <c r="G5156" s="26"/>
    </row>
    <row r="5157" spans="3:7" customFormat="1">
      <c r="C5157" s="152"/>
      <c r="E5157" s="292"/>
      <c r="G5157" s="26"/>
    </row>
    <row r="5158" spans="3:7" customFormat="1">
      <c r="C5158" s="152"/>
      <c r="E5158" s="292"/>
      <c r="G5158" s="26"/>
    </row>
    <row r="5159" spans="3:7" customFormat="1">
      <c r="C5159" s="152"/>
      <c r="E5159" s="292"/>
      <c r="G5159" s="26"/>
    </row>
    <row r="5160" spans="3:7" customFormat="1">
      <c r="C5160" s="152"/>
      <c r="E5160" s="292"/>
      <c r="G5160" s="26"/>
    </row>
    <row r="5161" spans="3:7" customFormat="1">
      <c r="C5161" s="152"/>
      <c r="E5161" s="292"/>
      <c r="G5161" s="26"/>
    </row>
    <row r="5162" spans="3:7" customFormat="1">
      <c r="C5162" s="152"/>
      <c r="E5162" s="292"/>
      <c r="G5162" s="26"/>
    </row>
    <row r="5163" spans="3:7" customFormat="1">
      <c r="C5163" s="152"/>
      <c r="E5163" s="292"/>
      <c r="G5163" s="26"/>
    </row>
    <row r="5164" spans="3:7" customFormat="1">
      <c r="C5164" s="152"/>
      <c r="E5164" s="292"/>
      <c r="G5164" s="26"/>
    </row>
    <row r="5165" spans="3:7" customFormat="1">
      <c r="C5165" s="152"/>
      <c r="E5165" s="292"/>
      <c r="G5165" s="26"/>
    </row>
    <row r="5166" spans="3:7" customFormat="1">
      <c r="C5166" s="152"/>
      <c r="E5166" s="292"/>
      <c r="G5166" s="26"/>
    </row>
    <row r="5167" spans="3:7" customFormat="1">
      <c r="C5167" s="152"/>
      <c r="E5167" s="292"/>
      <c r="G5167" s="26"/>
    </row>
    <row r="5168" spans="3:7" customFormat="1">
      <c r="C5168" s="152"/>
      <c r="E5168" s="292"/>
      <c r="G5168" s="26"/>
    </row>
    <row r="5169" spans="3:33" customFormat="1">
      <c r="C5169" s="152"/>
      <c r="E5169" s="292"/>
      <c r="G5169" s="26"/>
    </row>
    <row r="5170" spans="3:33" customFormat="1">
      <c r="C5170" s="152"/>
      <c r="E5170" s="292"/>
      <c r="G5170" s="26"/>
    </row>
    <row r="5171" spans="3:33" customFormat="1">
      <c r="C5171" s="152"/>
      <c r="E5171" s="292"/>
      <c r="G5171" s="26"/>
    </row>
    <row r="5172" spans="3:33" customFormat="1">
      <c r="C5172" s="152"/>
      <c r="E5172" s="292"/>
      <c r="G5172" s="26"/>
    </row>
    <row r="5173" spans="3:33" customFormat="1">
      <c r="C5173" s="152"/>
      <c r="E5173" s="292"/>
      <c r="G5173" s="26"/>
    </row>
    <row r="5174" spans="3:33" customFormat="1">
      <c r="C5174" s="151"/>
      <c r="D5174" s="16"/>
      <c r="E5174" s="294"/>
      <c r="F5174" s="29"/>
      <c r="G5174" s="19"/>
      <c r="H5174" s="1"/>
      <c r="I5174" s="3"/>
      <c r="J5174" s="1"/>
      <c r="K5174" s="1"/>
      <c r="L5174" s="1"/>
      <c r="M5174" s="3"/>
      <c r="N5174" s="1"/>
      <c r="O5174" s="1"/>
      <c r="P5174" s="1"/>
      <c r="Q5174" s="1"/>
      <c r="R5174" s="1"/>
      <c r="S5174" s="1"/>
      <c r="T5174" s="1"/>
      <c r="U5174" s="1"/>
      <c r="V5174" s="1"/>
      <c r="W5174" s="1"/>
      <c r="X5174" s="1"/>
      <c r="Y5174" s="1"/>
      <c r="Z5174" s="1"/>
      <c r="AA5174" s="1"/>
      <c r="AB5174" s="1"/>
      <c r="AC5174" s="1"/>
      <c r="AD5174" s="1"/>
      <c r="AE5174" s="3"/>
      <c r="AF5174" s="4"/>
      <c r="AG5174" s="4"/>
    </row>
    <row r="5175" spans="3:33" customFormat="1">
      <c r="C5175" s="151"/>
      <c r="D5175" s="16"/>
      <c r="E5175" s="294"/>
      <c r="F5175" s="29"/>
      <c r="G5175" s="19"/>
      <c r="H5175" s="1"/>
      <c r="I5175" s="3"/>
      <c r="J5175" s="1"/>
      <c r="K5175" s="1"/>
      <c r="L5175" s="1"/>
      <c r="M5175" s="3"/>
      <c r="N5175" s="1"/>
      <c r="O5175" s="1"/>
      <c r="P5175" s="1"/>
      <c r="Q5175" s="1"/>
      <c r="R5175" s="1"/>
      <c r="S5175" s="1"/>
      <c r="T5175" s="1"/>
      <c r="U5175" s="1"/>
      <c r="V5175" s="1"/>
      <c r="W5175" s="1"/>
      <c r="X5175" s="1"/>
      <c r="Y5175" s="1"/>
      <c r="Z5175" s="1"/>
      <c r="AA5175" s="1"/>
      <c r="AB5175" s="1"/>
      <c r="AC5175" s="1"/>
      <c r="AD5175" s="1"/>
      <c r="AE5175" s="3"/>
      <c r="AF5175" s="4"/>
      <c r="AG5175" s="4"/>
    </row>
    <row r="5176" spans="3:33" customFormat="1">
      <c r="C5176" s="151"/>
      <c r="D5176" s="16"/>
      <c r="E5176" s="294"/>
      <c r="F5176" s="29"/>
      <c r="G5176" s="19"/>
      <c r="H5176" s="1"/>
      <c r="I5176" s="3"/>
      <c r="J5176" s="1"/>
      <c r="K5176" s="1"/>
      <c r="L5176" s="1"/>
      <c r="M5176" s="3"/>
      <c r="N5176" s="1"/>
      <c r="O5176" s="1"/>
      <c r="P5176" s="1"/>
      <c r="Q5176" s="1"/>
      <c r="R5176" s="1"/>
      <c r="S5176" s="1"/>
      <c r="T5176" s="1"/>
      <c r="U5176" s="1"/>
      <c r="V5176" s="1"/>
      <c r="W5176" s="1"/>
      <c r="X5176" s="1"/>
      <c r="Y5176" s="1"/>
      <c r="Z5176" s="1"/>
      <c r="AA5176" s="1"/>
      <c r="AB5176" s="1"/>
      <c r="AC5176" s="1"/>
      <c r="AD5176" s="1"/>
      <c r="AE5176" s="3"/>
      <c r="AF5176" s="4"/>
      <c r="AG5176" s="4"/>
    </row>
    <row r="5177" spans="3:33" customFormat="1">
      <c r="C5177" s="151"/>
      <c r="D5177" s="16"/>
      <c r="E5177" s="294"/>
      <c r="F5177" s="29"/>
      <c r="G5177" s="19"/>
      <c r="H5177" s="1"/>
      <c r="I5177" s="3"/>
      <c r="J5177" s="1"/>
      <c r="K5177" s="1"/>
      <c r="L5177" s="1"/>
      <c r="M5177" s="3"/>
      <c r="N5177" s="1"/>
      <c r="O5177" s="1"/>
      <c r="P5177" s="1"/>
      <c r="Q5177" s="1"/>
      <c r="R5177" s="1"/>
      <c r="S5177" s="1"/>
      <c r="T5177" s="1"/>
      <c r="U5177" s="1"/>
      <c r="V5177" s="1"/>
      <c r="W5177" s="1"/>
      <c r="X5177" s="1"/>
      <c r="Y5177" s="1"/>
      <c r="Z5177" s="1"/>
      <c r="AA5177" s="1"/>
      <c r="AB5177" s="1"/>
      <c r="AC5177" s="1"/>
      <c r="AD5177" s="1"/>
      <c r="AE5177" s="3"/>
      <c r="AF5177" s="4"/>
      <c r="AG5177" s="4"/>
    </row>
    <row r="5178" spans="3:33" customFormat="1">
      <c r="C5178" s="151"/>
      <c r="D5178" s="16"/>
      <c r="E5178" s="294"/>
      <c r="F5178" s="29"/>
      <c r="G5178" s="19"/>
      <c r="H5178" s="1"/>
      <c r="I5178" s="3"/>
      <c r="J5178" s="1"/>
      <c r="K5178" s="1"/>
      <c r="L5178" s="1"/>
      <c r="M5178" s="3"/>
      <c r="N5178" s="1"/>
      <c r="O5178" s="1"/>
      <c r="P5178" s="1"/>
      <c r="Q5178" s="1"/>
      <c r="R5178" s="1"/>
      <c r="S5178" s="1"/>
      <c r="T5178" s="1"/>
      <c r="U5178" s="1"/>
      <c r="V5178" s="1"/>
      <c r="W5178" s="1"/>
      <c r="X5178" s="1"/>
      <c r="Y5178" s="1"/>
      <c r="Z5178" s="1"/>
      <c r="AA5178" s="1"/>
      <c r="AB5178" s="1"/>
      <c r="AC5178" s="1"/>
      <c r="AD5178" s="1"/>
      <c r="AE5178" s="3"/>
      <c r="AF5178" s="4"/>
      <c r="AG5178" s="4"/>
    </row>
    <row r="5179" spans="3:33" customFormat="1">
      <c r="C5179" s="151"/>
      <c r="D5179" s="16"/>
      <c r="E5179" s="294"/>
      <c r="F5179" s="29"/>
      <c r="G5179" s="19"/>
      <c r="H5179" s="1"/>
      <c r="I5179" s="3"/>
      <c r="J5179" s="1"/>
      <c r="K5179" s="1"/>
      <c r="L5179" s="1"/>
      <c r="M5179" s="3"/>
      <c r="N5179" s="1"/>
      <c r="O5179" s="1"/>
      <c r="P5179" s="1"/>
      <c r="Q5179" s="1"/>
      <c r="R5179" s="1"/>
      <c r="S5179" s="1"/>
      <c r="T5179" s="1"/>
      <c r="U5179" s="1"/>
      <c r="V5179" s="1"/>
      <c r="W5179" s="1"/>
      <c r="X5179" s="1"/>
      <c r="Y5179" s="1"/>
      <c r="Z5179" s="1"/>
      <c r="AA5179" s="1"/>
      <c r="AB5179" s="1"/>
      <c r="AC5179" s="1"/>
      <c r="AD5179" s="1"/>
      <c r="AE5179" s="3"/>
      <c r="AF5179" s="4"/>
      <c r="AG5179" s="4"/>
    </row>
    <row r="5180" spans="3:33" customFormat="1">
      <c r="C5180" s="151"/>
      <c r="D5180" s="16"/>
      <c r="E5180" s="294"/>
      <c r="F5180" s="29"/>
      <c r="G5180" s="19"/>
      <c r="H5180" s="1"/>
      <c r="I5180" s="3"/>
      <c r="J5180" s="1"/>
      <c r="K5180" s="1"/>
      <c r="L5180" s="1"/>
      <c r="M5180" s="3"/>
      <c r="N5180" s="1"/>
      <c r="O5180" s="1"/>
      <c r="P5180" s="1"/>
      <c r="Q5180" s="1"/>
      <c r="R5180" s="1"/>
      <c r="S5180" s="1"/>
      <c r="T5180" s="1"/>
      <c r="U5180" s="1"/>
      <c r="V5180" s="1"/>
      <c r="W5180" s="1"/>
      <c r="X5180" s="1"/>
      <c r="Y5180" s="1"/>
      <c r="Z5180" s="1"/>
      <c r="AA5180" s="1"/>
      <c r="AB5180" s="1"/>
      <c r="AC5180" s="1"/>
      <c r="AD5180" s="1"/>
      <c r="AE5180" s="3"/>
      <c r="AF5180" s="4"/>
      <c r="AG5180" s="4"/>
    </row>
    <row r="5181" spans="3:33" customFormat="1">
      <c r="C5181" s="151"/>
      <c r="D5181" s="16"/>
      <c r="E5181" s="294"/>
      <c r="F5181" s="29"/>
      <c r="G5181" s="19"/>
      <c r="H5181" s="1"/>
      <c r="I5181" s="3"/>
      <c r="J5181" s="1"/>
      <c r="K5181" s="1"/>
      <c r="L5181" s="1"/>
      <c r="M5181" s="3"/>
      <c r="N5181" s="1"/>
      <c r="O5181" s="1"/>
      <c r="P5181" s="1"/>
      <c r="Q5181" s="1"/>
      <c r="R5181" s="1"/>
      <c r="S5181" s="1"/>
      <c r="T5181" s="1"/>
      <c r="U5181" s="1"/>
      <c r="V5181" s="1"/>
      <c r="W5181" s="1"/>
      <c r="X5181" s="1"/>
      <c r="Y5181" s="1"/>
      <c r="Z5181" s="1"/>
      <c r="AA5181" s="1"/>
      <c r="AB5181" s="1"/>
      <c r="AC5181" s="1"/>
      <c r="AD5181" s="1"/>
      <c r="AE5181" s="3"/>
      <c r="AF5181" s="4"/>
      <c r="AG5181" s="4"/>
    </row>
    <row r="5182" spans="3:33" customFormat="1">
      <c r="C5182" s="151"/>
      <c r="D5182" s="16"/>
      <c r="E5182" s="294"/>
      <c r="F5182" s="29"/>
      <c r="G5182" s="19"/>
      <c r="H5182" s="1"/>
      <c r="I5182" s="3"/>
      <c r="J5182" s="1"/>
      <c r="K5182" s="1"/>
      <c r="L5182" s="1"/>
      <c r="M5182" s="3"/>
      <c r="N5182" s="1"/>
      <c r="O5182" s="1"/>
      <c r="P5182" s="1"/>
      <c r="Q5182" s="1"/>
      <c r="R5182" s="1"/>
      <c r="S5182" s="1"/>
      <c r="T5182" s="1"/>
      <c r="U5182" s="1"/>
      <c r="V5182" s="1"/>
      <c r="W5182" s="1"/>
      <c r="X5182" s="1"/>
      <c r="Y5182" s="1"/>
      <c r="Z5182" s="1"/>
      <c r="AA5182" s="1"/>
      <c r="AB5182" s="1"/>
      <c r="AC5182" s="1"/>
      <c r="AD5182" s="1"/>
      <c r="AE5182" s="3"/>
      <c r="AF5182" s="4"/>
      <c r="AG5182" s="4"/>
    </row>
    <row r="5183" spans="3:33" customFormat="1">
      <c r="C5183" s="151"/>
      <c r="D5183" s="16"/>
      <c r="E5183" s="294"/>
      <c r="F5183" s="29"/>
      <c r="G5183" s="19"/>
      <c r="H5183" s="1"/>
      <c r="I5183" s="3"/>
      <c r="J5183" s="1"/>
      <c r="K5183" s="1"/>
      <c r="L5183" s="1"/>
      <c r="M5183" s="3"/>
      <c r="N5183" s="1"/>
      <c r="O5183" s="1"/>
      <c r="P5183" s="1"/>
      <c r="Q5183" s="1"/>
      <c r="R5183" s="1"/>
      <c r="S5183" s="1"/>
      <c r="T5183" s="1"/>
      <c r="U5183" s="1"/>
      <c r="V5183" s="1"/>
      <c r="W5183" s="1"/>
      <c r="X5183" s="1"/>
      <c r="Y5183" s="1"/>
      <c r="Z5183" s="1"/>
      <c r="AA5183" s="1"/>
      <c r="AB5183" s="1"/>
      <c r="AC5183" s="1"/>
      <c r="AD5183" s="1"/>
      <c r="AE5183" s="3"/>
      <c r="AF5183" s="4"/>
      <c r="AG5183" s="4"/>
    </row>
    <row r="5184" spans="3:33" customFormat="1">
      <c r="C5184" s="151"/>
      <c r="D5184" s="16"/>
      <c r="E5184" s="294"/>
      <c r="F5184" s="29"/>
      <c r="G5184" s="19"/>
      <c r="H5184" s="1"/>
      <c r="I5184" s="3"/>
      <c r="J5184" s="1"/>
      <c r="K5184" s="1"/>
      <c r="L5184" s="1"/>
      <c r="M5184" s="3"/>
      <c r="N5184" s="1"/>
      <c r="O5184" s="1"/>
      <c r="P5184" s="1"/>
      <c r="Q5184" s="1"/>
      <c r="R5184" s="1"/>
      <c r="S5184" s="1"/>
      <c r="T5184" s="1"/>
      <c r="U5184" s="1"/>
      <c r="V5184" s="1"/>
      <c r="W5184" s="1"/>
      <c r="X5184" s="1"/>
      <c r="Y5184" s="1"/>
      <c r="Z5184" s="1"/>
      <c r="AA5184" s="1"/>
      <c r="AB5184" s="1"/>
      <c r="AC5184" s="1"/>
      <c r="AD5184" s="1"/>
      <c r="AE5184" s="3"/>
      <c r="AF5184" s="4"/>
      <c r="AG5184" s="4"/>
    </row>
    <row r="5185" spans="2:33" customFormat="1">
      <c r="C5185" s="151"/>
      <c r="D5185" s="16"/>
      <c r="E5185" s="294"/>
      <c r="F5185" s="29"/>
      <c r="G5185" s="19"/>
      <c r="H5185" s="1"/>
      <c r="I5185" s="3"/>
      <c r="J5185" s="1"/>
      <c r="K5185" s="1"/>
      <c r="L5185" s="1"/>
      <c r="M5185" s="3"/>
      <c r="N5185" s="1"/>
      <c r="O5185" s="1"/>
      <c r="P5185" s="1"/>
      <c r="Q5185" s="1"/>
      <c r="R5185" s="1"/>
      <c r="S5185" s="1"/>
      <c r="T5185" s="1"/>
      <c r="U5185" s="1"/>
      <c r="V5185" s="1"/>
      <c r="W5185" s="1"/>
      <c r="X5185" s="1"/>
      <c r="Y5185" s="1"/>
      <c r="Z5185" s="1"/>
      <c r="AA5185" s="1"/>
      <c r="AB5185" s="1"/>
      <c r="AC5185" s="1"/>
      <c r="AD5185" s="1"/>
      <c r="AE5185" s="3"/>
      <c r="AF5185" s="4"/>
      <c r="AG5185" s="4"/>
    </row>
    <row r="5186" spans="2:33" customFormat="1">
      <c r="C5186" s="151"/>
      <c r="D5186" s="16"/>
      <c r="E5186" s="294"/>
      <c r="F5186" s="29"/>
      <c r="G5186" s="19"/>
      <c r="H5186" s="1"/>
      <c r="I5186" s="3"/>
      <c r="J5186" s="1"/>
      <c r="K5186" s="1"/>
      <c r="L5186" s="1"/>
      <c r="M5186" s="3"/>
      <c r="N5186" s="1"/>
      <c r="O5186" s="1"/>
      <c r="P5186" s="1"/>
      <c r="Q5186" s="1"/>
      <c r="R5186" s="1"/>
      <c r="S5186" s="1"/>
      <c r="T5186" s="1"/>
      <c r="U5186" s="1"/>
      <c r="V5186" s="1"/>
      <c r="W5186" s="1"/>
      <c r="X5186" s="1"/>
      <c r="Y5186" s="1"/>
      <c r="Z5186" s="1"/>
      <c r="AA5186" s="1"/>
      <c r="AB5186" s="1"/>
      <c r="AC5186" s="1"/>
      <c r="AD5186" s="1"/>
      <c r="AE5186" s="3"/>
      <c r="AF5186" s="4"/>
      <c r="AG5186" s="4"/>
    </row>
    <row r="5187" spans="2:33" customFormat="1">
      <c r="C5187" s="151"/>
      <c r="D5187" s="16"/>
      <c r="E5187" s="294"/>
      <c r="F5187" s="29"/>
      <c r="G5187" s="19"/>
      <c r="H5187" s="1"/>
      <c r="I5187" s="3"/>
      <c r="J5187" s="1"/>
      <c r="K5187" s="1"/>
      <c r="L5187" s="1"/>
      <c r="M5187" s="3"/>
      <c r="N5187" s="1"/>
      <c r="O5187" s="1"/>
      <c r="P5187" s="1"/>
      <c r="Q5187" s="1"/>
      <c r="R5187" s="1"/>
      <c r="S5187" s="1"/>
      <c r="T5187" s="1"/>
      <c r="U5187" s="1"/>
      <c r="V5187" s="1"/>
      <c r="W5187" s="1"/>
      <c r="X5187" s="1"/>
      <c r="Y5187" s="1"/>
      <c r="Z5187" s="1"/>
      <c r="AA5187" s="1"/>
      <c r="AB5187" s="1"/>
      <c r="AC5187" s="1"/>
      <c r="AD5187" s="1"/>
      <c r="AE5187" s="3"/>
      <c r="AF5187" s="4"/>
      <c r="AG5187" s="4"/>
    </row>
    <row r="5188" spans="2:33" customFormat="1">
      <c r="C5188" s="151"/>
      <c r="D5188" s="16"/>
      <c r="E5188" s="294"/>
      <c r="F5188" s="29"/>
      <c r="G5188" s="19"/>
      <c r="H5188" s="1"/>
      <c r="I5188" s="3"/>
      <c r="J5188" s="1"/>
      <c r="K5188" s="1"/>
      <c r="L5188" s="1"/>
      <c r="M5188" s="3"/>
      <c r="N5188" s="1"/>
      <c r="O5188" s="1"/>
      <c r="P5188" s="1"/>
      <c r="Q5188" s="1"/>
      <c r="R5188" s="1"/>
      <c r="S5188" s="1"/>
      <c r="T5188" s="1"/>
      <c r="U5188" s="1"/>
      <c r="V5188" s="1"/>
      <c r="W5188" s="1"/>
      <c r="X5188" s="1"/>
      <c r="Y5188" s="1"/>
      <c r="Z5188" s="1"/>
      <c r="AA5188" s="1"/>
      <c r="AB5188" s="1"/>
      <c r="AC5188" s="1"/>
      <c r="AD5188" s="1"/>
      <c r="AE5188" s="3"/>
      <c r="AF5188" s="4"/>
      <c r="AG5188" s="4"/>
    </row>
    <row r="5189" spans="2:33" customFormat="1">
      <c r="C5189" s="151"/>
      <c r="D5189" s="16"/>
      <c r="E5189" s="294"/>
      <c r="F5189" s="29"/>
      <c r="G5189" s="19"/>
      <c r="H5189" s="1"/>
      <c r="I5189" s="3"/>
      <c r="J5189" s="1"/>
      <c r="K5189" s="1"/>
      <c r="L5189" s="1"/>
      <c r="M5189" s="3"/>
      <c r="N5189" s="1"/>
      <c r="O5189" s="1"/>
      <c r="P5189" s="1"/>
      <c r="Q5189" s="1"/>
      <c r="R5189" s="1"/>
      <c r="S5189" s="1"/>
      <c r="T5189" s="1"/>
      <c r="U5189" s="1"/>
      <c r="V5189" s="1"/>
      <c r="W5189" s="1"/>
      <c r="X5189" s="1"/>
      <c r="Y5189" s="1"/>
      <c r="Z5189" s="1"/>
      <c r="AA5189" s="1"/>
      <c r="AB5189" s="1"/>
      <c r="AC5189" s="1"/>
      <c r="AD5189" s="1"/>
      <c r="AE5189" s="3"/>
      <c r="AF5189" s="4"/>
      <c r="AG5189" s="4"/>
    </row>
    <row r="5190" spans="2:33" customFormat="1">
      <c r="B5190" s="1"/>
      <c r="C5190" s="151"/>
      <c r="D5190" s="16"/>
      <c r="E5190" s="294"/>
      <c r="F5190" s="29"/>
      <c r="G5190" s="19"/>
      <c r="H5190" s="1"/>
      <c r="I5190" s="3"/>
      <c r="J5190" s="1"/>
      <c r="K5190" s="1"/>
      <c r="L5190" s="1"/>
      <c r="M5190" s="3"/>
      <c r="N5190" s="1"/>
      <c r="O5190" s="1"/>
      <c r="P5190" s="1"/>
      <c r="Q5190" s="1"/>
      <c r="R5190" s="1"/>
      <c r="S5190" s="1"/>
      <c r="T5190" s="1"/>
      <c r="U5190" s="1"/>
      <c r="V5190" s="1"/>
      <c r="W5190" s="1"/>
      <c r="X5190" s="1"/>
      <c r="Y5190" s="1"/>
      <c r="Z5190" s="1"/>
      <c r="AA5190" s="1"/>
      <c r="AB5190" s="1"/>
      <c r="AC5190" s="1"/>
      <c r="AD5190" s="1"/>
      <c r="AE5190" s="3"/>
      <c r="AF5190" s="4"/>
      <c r="AG5190" s="4"/>
    </row>
    <row r="5191" spans="2:33" customFormat="1">
      <c r="B5191" s="1"/>
      <c r="C5191" s="151"/>
      <c r="D5191" s="16"/>
      <c r="E5191" s="294"/>
      <c r="F5191" s="29"/>
      <c r="G5191" s="19"/>
      <c r="H5191" s="1"/>
      <c r="I5191" s="3"/>
      <c r="J5191" s="1"/>
      <c r="K5191" s="1"/>
      <c r="L5191" s="1"/>
      <c r="M5191" s="3"/>
      <c r="N5191" s="1"/>
      <c r="O5191" s="1"/>
      <c r="P5191" s="1"/>
      <c r="Q5191" s="1"/>
      <c r="R5191" s="1"/>
      <c r="S5191" s="1"/>
      <c r="T5191" s="1"/>
      <c r="U5191" s="1"/>
      <c r="V5191" s="1"/>
      <c r="W5191" s="1"/>
      <c r="X5191" s="1"/>
      <c r="Y5191" s="1"/>
      <c r="Z5191" s="1"/>
      <c r="AA5191" s="1"/>
      <c r="AB5191" s="1"/>
      <c r="AC5191" s="1"/>
      <c r="AD5191" s="1"/>
      <c r="AE5191" s="3"/>
      <c r="AF5191" s="4"/>
      <c r="AG5191" s="4"/>
    </row>
    <row r="5192" spans="2:33" customFormat="1">
      <c r="B5192" s="1"/>
      <c r="C5192" s="151"/>
      <c r="D5192" s="16"/>
      <c r="E5192" s="294"/>
      <c r="F5192" s="29"/>
      <c r="G5192" s="19"/>
      <c r="H5192" s="1"/>
      <c r="I5192" s="3"/>
      <c r="J5192" s="1"/>
      <c r="K5192" s="1"/>
      <c r="L5192" s="1"/>
      <c r="M5192" s="3"/>
      <c r="N5192" s="1"/>
      <c r="O5192" s="1"/>
      <c r="P5192" s="1"/>
      <c r="Q5192" s="1"/>
      <c r="R5192" s="1"/>
      <c r="S5192" s="1"/>
      <c r="T5192" s="1"/>
      <c r="U5192" s="1"/>
      <c r="V5192" s="1"/>
      <c r="W5192" s="1"/>
      <c r="X5192" s="1"/>
      <c r="Y5192" s="1"/>
      <c r="Z5192" s="1"/>
      <c r="AA5192" s="1"/>
      <c r="AB5192" s="1"/>
      <c r="AC5192" s="1"/>
      <c r="AD5192" s="1"/>
      <c r="AE5192" s="3"/>
      <c r="AF5192" s="4"/>
      <c r="AG5192" s="4"/>
    </row>
    <row r="5193" spans="2:33" customFormat="1">
      <c r="B5193" s="1"/>
      <c r="C5193" s="151"/>
      <c r="D5193" s="16"/>
      <c r="E5193" s="294"/>
      <c r="F5193" s="29"/>
      <c r="G5193" s="19"/>
      <c r="H5193" s="1"/>
      <c r="I5193" s="3"/>
      <c r="J5193" s="1"/>
      <c r="K5193" s="1"/>
      <c r="L5193" s="1"/>
      <c r="M5193" s="3"/>
      <c r="N5193" s="1"/>
      <c r="O5193" s="1"/>
      <c r="P5193" s="1"/>
      <c r="Q5193" s="1"/>
      <c r="R5193" s="1"/>
      <c r="S5193" s="1"/>
      <c r="T5193" s="1"/>
      <c r="U5193" s="1"/>
      <c r="V5193" s="1"/>
      <c r="W5193" s="1"/>
      <c r="X5193" s="1"/>
      <c r="Y5193" s="1"/>
      <c r="Z5193" s="1"/>
      <c r="AA5193" s="1"/>
      <c r="AB5193" s="1"/>
      <c r="AC5193" s="1"/>
      <c r="AD5193" s="1"/>
      <c r="AE5193" s="3"/>
      <c r="AF5193" s="4"/>
      <c r="AG5193" s="4"/>
    </row>
    <row r="5194" spans="2:33" customFormat="1">
      <c r="B5194" s="1"/>
      <c r="C5194" s="151"/>
      <c r="D5194" s="16"/>
      <c r="E5194" s="294"/>
      <c r="F5194" s="29"/>
      <c r="G5194" s="19"/>
      <c r="H5194" s="1"/>
      <c r="I5194" s="3"/>
      <c r="J5194" s="1"/>
      <c r="K5194" s="1"/>
      <c r="L5194" s="1"/>
      <c r="M5194" s="3"/>
      <c r="N5194" s="1"/>
      <c r="O5194" s="1"/>
      <c r="P5194" s="1"/>
      <c r="Q5194" s="1"/>
      <c r="R5194" s="1"/>
      <c r="S5194" s="1"/>
      <c r="T5194" s="1"/>
      <c r="U5194" s="1"/>
      <c r="V5194" s="1"/>
      <c r="W5194" s="1"/>
      <c r="X5194" s="1"/>
      <c r="Y5194" s="1"/>
      <c r="Z5194" s="1"/>
      <c r="AA5194" s="1"/>
      <c r="AB5194" s="1"/>
      <c r="AC5194" s="1"/>
      <c r="AD5194" s="1"/>
      <c r="AE5194" s="3"/>
      <c r="AF5194" s="4"/>
      <c r="AG5194" s="4"/>
    </row>
    <row r="5195" spans="2:33" customFormat="1">
      <c r="B5195" s="1"/>
      <c r="C5195" s="151"/>
      <c r="D5195" s="16"/>
      <c r="E5195" s="294"/>
      <c r="F5195" s="29"/>
      <c r="G5195" s="19"/>
      <c r="H5195" s="1"/>
      <c r="I5195" s="3"/>
      <c r="J5195" s="1"/>
      <c r="K5195" s="1"/>
      <c r="L5195" s="1"/>
      <c r="M5195" s="3"/>
      <c r="N5195" s="1"/>
      <c r="O5195" s="1"/>
      <c r="P5195" s="1"/>
      <c r="Q5195" s="1"/>
      <c r="R5195" s="1"/>
      <c r="S5195" s="1"/>
      <c r="T5195" s="1"/>
      <c r="U5195" s="1"/>
      <c r="V5195" s="1"/>
      <c r="W5195" s="1"/>
      <c r="X5195" s="1"/>
      <c r="Y5195" s="1"/>
      <c r="Z5195" s="1"/>
      <c r="AA5195" s="1"/>
      <c r="AB5195" s="1"/>
      <c r="AC5195" s="1"/>
      <c r="AD5195" s="1"/>
      <c r="AE5195" s="3"/>
      <c r="AF5195" s="4"/>
      <c r="AG5195" s="4"/>
    </row>
    <row r="5196" spans="2:33" customFormat="1">
      <c r="B5196" s="1"/>
      <c r="C5196" s="151"/>
      <c r="D5196" s="16"/>
      <c r="E5196" s="294"/>
      <c r="F5196" s="29"/>
      <c r="G5196" s="19"/>
      <c r="H5196" s="1"/>
      <c r="I5196" s="3"/>
      <c r="J5196" s="1"/>
      <c r="K5196" s="1"/>
      <c r="L5196" s="1"/>
      <c r="M5196" s="3"/>
      <c r="N5196" s="1"/>
      <c r="O5196" s="1"/>
      <c r="P5196" s="1"/>
      <c r="Q5196" s="1"/>
      <c r="R5196" s="1"/>
      <c r="S5196" s="1"/>
      <c r="T5196" s="1"/>
      <c r="U5196" s="1"/>
      <c r="V5196" s="1"/>
      <c r="W5196" s="1"/>
      <c r="X5196" s="1"/>
      <c r="Y5196" s="1"/>
      <c r="Z5196" s="1"/>
      <c r="AA5196" s="1"/>
      <c r="AB5196" s="1"/>
      <c r="AC5196" s="1"/>
      <c r="AD5196" s="1"/>
      <c r="AE5196" s="3"/>
      <c r="AF5196" s="4"/>
      <c r="AG5196" s="4"/>
    </row>
    <row r="5197" spans="2:33" customFormat="1">
      <c r="B5197" s="1"/>
      <c r="C5197" s="151"/>
      <c r="D5197" s="16"/>
      <c r="E5197" s="294"/>
      <c r="F5197" s="29"/>
      <c r="G5197" s="19"/>
      <c r="H5197" s="1"/>
      <c r="I5197" s="3"/>
      <c r="J5197" s="1"/>
      <c r="K5197" s="1"/>
      <c r="L5197" s="1"/>
      <c r="M5197" s="3"/>
      <c r="N5197" s="1"/>
      <c r="O5197" s="1"/>
      <c r="P5197" s="1"/>
      <c r="Q5197" s="1"/>
      <c r="R5197" s="1"/>
      <c r="S5197" s="1"/>
      <c r="T5197" s="1"/>
      <c r="U5197" s="1"/>
      <c r="V5197" s="1"/>
      <c r="W5197" s="1"/>
      <c r="X5197" s="1"/>
      <c r="Y5197" s="1"/>
      <c r="Z5197" s="1"/>
      <c r="AA5197" s="1"/>
      <c r="AB5197" s="1"/>
      <c r="AC5197" s="1"/>
      <c r="AD5197" s="1"/>
      <c r="AE5197" s="3"/>
      <c r="AF5197" s="4"/>
      <c r="AG5197" s="4"/>
    </row>
    <row r="5198" spans="2:33" customFormat="1">
      <c r="B5198" s="1"/>
      <c r="C5198" s="151"/>
      <c r="D5198" s="16"/>
      <c r="E5198" s="294"/>
      <c r="F5198" s="29"/>
      <c r="G5198" s="19"/>
      <c r="H5198" s="1"/>
      <c r="I5198" s="3"/>
      <c r="J5198" s="1"/>
      <c r="K5198" s="1"/>
      <c r="L5198" s="1"/>
      <c r="M5198" s="3"/>
      <c r="N5198" s="1"/>
      <c r="O5198" s="1"/>
      <c r="P5198" s="1"/>
      <c r="Q5198" s="1"/>
      <c r="R5198" s="1"/>
      <c r="S5198" s="1"/>
      <c r="T5198" s="1"/>
      <c r="U5198" s="1"/>
      <c r="V5198" s="1"/>
      <c r="W5198" s="1"/>
      <c r="X5198" s="1"/>
      <c r="Y5198" s="1"/>
      <c r="Z5198" s="1"/>
      <c r="AA5198" s="1"/>
      <c r="AB5198" s="1"/>
      <c r="AC5198" s="1"/>
      <c r="AD5198" s="1"/>
      <c r="AE5198" s="3"/>
      <c r="AF5198" s="4"/>
      <c r="AG5198" s="4"/>
    </row>
    <row r="5199" spans="2:33" customFormat="1">
      <c r="B5199" s="1"/>
      <c r="C5199" s="151"/>
      <c r="D5199" s="16"/>
      <c r="E5199" s="294"/>
      <c r="F5199" s="29"/>
      <c r="G5199" s="19"/>
      <c r="H5199" s="1"/>
      <c r="I5199" s="3"/>
      <c r="J5199" s="1"/>
      <c r="K5199" s="1"/>
      <c r="L5199" s="1"/>
      <c r="M5199" s="3"/>
      <c r="N5199" s="1"/>
      <c r="O5199" s="1"/>
      <c r="P5199" s="1"/>
      <c r="Q5199" s="1"/>
      <c r="R5199" s="1"/>
      <c r="S5199" s="1"/>
      <c r="T5199" s="1"/>
      <c r="U5199" s="1"/>
      <c r="V5199" s="1"/>
      <c r="W5199" s="1"/>
      <c r="X5199" s="1"/>
      <c r="Y5199" s="1"/>
      <c r="Z5199" s="1"/>
      <c r="AA5199" s="1"/>
      <c r="AB5199" s="1"/>
      <c r="AC5199" s="1"/>
      <c r="AD5199" s="1"/>
      <c r="AE5199" s="3"/>
      <c r="AF5199" s="4"/>
      <c r="AG5199" s="4"/>
    </row>
    <row r="5200" spans="2:33" customFormat="1">
      <c r="B5200" s="1"/>
      <c r="C5200" s="151"/>
      <c r="D5200" s="16"/>
      <c r="E5200" s="294"/>
      <c r="F5200" s="29"/>
      <c r="G5200" s="19"/>
      <c r="H5200" s="1"/>
      <c r="I5200" s="3"/>
      <c r="J5200" s="1"/>
      <c r="K5200" s="1"/>
      <c r="L5200" s="1"/>
      <c r="M5200" s="3"/>
      <c r="N5200" s="1"/>
      <c r="O5200" s="1"/>
      <c r="P5200" s="1"/>
      <c r="Q5200" s="1"/>
      <c r="R5200" s="1"/>
      <c r="S5200" s="1"/>
      <c r="T5200" s="1"/>
      <c r="U5200" s="1"/>
      <c r="V5200" s="1"/>
      <c r="W5200" s="1"/>
      <c r="X5200" s="1"/>
      <c r="Y5200" s="1"/>
      <c r="Z5200" s="1"/>
      <c r="AA5200" s="1"/>
      <c r="AB5200" s="1"/>
      <c r="AC5200" s="1"/>
      <c r="AD5200" s="1"/>
      <c r="AE5200" s="3"/>
      <c r="AF5200" s="4"/>
      <c r="AG5200" s="4"/>
    </row>
    <row r="5201" spans="2:33" customFormat="1">
      <c r="B5201" s="1"/>
      <c r="C5201" s="151"/>
      <c r="D5201" s="16"/>
      <c r="E5201" s="294"/>
      <c r="F5201" s="29"/>
      <c r="G5201" s="19"/>
      <c r="H5201" s="1"/>
      <c r="I5201" s="3"/>
      <c r="J5201" s="1"/>
      <c r="K5201" s="1"/>
      <c r="L5201" s="1"/>
      <c r="M5201" s="3"/>
      <c r="N5201" s="1"/>
      <c r="O5201" s="1"/>
      <c r="P5201" s="1"/>
      <c r="Q5201" s="1"/>
      <c r="R5201" s="1"/>
      <c r="S5201" s="1"/>
      <c r="T5201" s="1"/>
      <c r="U5201" s="1"/>
      <c r="V5201" s="1"/>
      <c r="W5201" s="1"/>
      <c r="X5201" s="1"/>
      <c r="Y5201" s="1"/>
      <c r="Z5201" s="1"/>
      <c r="AA5201" s="1"/>
      <c r="AB5201" s="1"/>
      <c r="AC5201" s="1"/>
      <c r="AD5201" s="1"/>
      <c r="AE5201" s="3"/>
      <c r="AF5201" s="4"/>
      <c r="AG5201" s="4"/>
    </row>
    <row r="5202" spans="2:33" customFormat="1">
      <c r="B5202" s="1"/>
      <c r="C5202" s="151"/>
      <c r="D5202" s="16"/>
      <c r="E5202" s="294"/>
      <c r="F5202" s="29"/>
      <c r="G5202" s="19"/>
      <c r="H5202" s="1"/>
      <c r="I5202" s="3"/>
      <c r="J5202" s="1"/>
      <c r="K5202" s="1"/>
      <c r="L5202" s="1"/>
      <c r="M5202" s="3"/>
      <c r="N5202" s="1"/>
      <c r="O5202" s="1"/>
      <c r="P5202" s="1"/>
      <c r="Q5202" s="1"/>
      <c r="R5202" s="1"/>
      <c r="S5202" s="1"/>
      <c r="T5202" s="1"/>
      <c r="U5202" s="1"/>
      <c r="V5202" s="1"/>
      <c r="W5202" s="1"/>
      <c r="X5202" s="1"/>
      <c r="Y5202" s="1"/>
      <c r="Z5202" s="1"/>
      <c r="AA5202" s="1"/>
      <c r="AB5202" s="1"/>
      <c r="AC5202" s="1"/>
      <c r="AD5202" s="1"/>
      <c r="AE5202" s="3"/>
      <c r="AF5202" s="4"/>
      <c r="AG5202" s="4"/>
    </row>
    <row r="5203" spans="2:33" customFormat="1">
      <c r="B5203" s="1"/>
      <c r="C5203" s="151"/>
      <c r="D5203" s="16"/>
      <c r="E5203" s="294"/>
      <c r="F5203" s="29"/>
      <c r="G5203" s="19"/>
      <c r="H5203" s="1"/>
      <c r="I5203" s="3"/>
      <c r="J5203" s="1"/>
      <c r="K5203" s="1"/>
      <c r="L5203" s="1"/>
      <c r="M5203" s="3"/>
      <c r="N5203" s="1"/>
      <c r="O5203" s="1"/>
      <c r="P5203" s="1"/>
      <c r="Q5203" s="1"/>
      <c r="R5203" s="1"/>
      <c r="S5203" s="1"/>
      <c r="T5203" s="1"/>
      <c r="U5203" s="1"/>
      <c r="V5203" s="1"/>
      <c r="W5203" s="1"/>
      <c r="X5203" s="1"/>
      <c r="Y5203" s="1"/>
      <c r="Z5203" s="1"/>
      <c r="AA5203" s="1"/>
      <c r="AB5203" s="1"/>
      <c r="AC5203" s="1"/>
      <c r="AD5203" s="1"/>
      <c r="AE5203" s="3"/>
      <c r="AF5203" s="4"/>
      <c r="AG5203" s="4"/>
    </row>
    <row r="5204" spans="2:33" customFormat="1">
      <c r="B5204" s="1"/>
      <c r="C5204" s="151"/>
      <c r="D5204" s="16"/>
      <c r="E5204" s="294"/>
      <c r="F5204" s="29"/>
      <c r="G5204" s="19"/>
      <c r="H5204" s="1"/>
      <c r="I5204" s="3"/>
      <c r="J5204" s="1"/>
      <c r="K5204" s="1"/>
      <c r="L5204" s="1"/>
      <c r="M5204" s="3"/>
      <c r="N5204" s="1"/>
      <c r="O5204" s="1"/>
      <c r="P5204" s="1"/>
      <c r="Q5204" s="1"/>
      <c r="R5204" s="1"/>
      <c r="S5204" s="1"/>
      <c r="T5204" s="1"/>
      <c r="U5204" s="1"/>
      <c r="V5204" s="1"/>
      <c r="W5204" s="1"/>
      <c r="X5204" s="1"/>
      <c r="Y5204" s="1"/>
      <c r="Z5204" s="1"/>
      <c r="AA5204" s="1"/>
      <c r="AB5204" s="1"/>
      <c r="AC5204" s="1"/>
      <c r="AD5204" s="1"/>
      <c r="AE5204" s="3"/>
      <c r="AF5204" s="4"/>
      <c r="AG5204" s="4"/>
    </row>
    <row r="5205" spans="2:33" customFormat="1">
      <c r="B5205" s="1"/>
      <c r="C5205" s="151"/>
      <c r="D5205" s="16"/>
      <c r="E5205" s="294"/>
      <c r="F5205" s="29"/>
      <c r="G5205" s="19"/>
      <c r="H5205" s="1"/>
      <c r="I5205" s="3"/>
      <c r="J5205" s="1"/>
      <c r="K5205" s="1"/>
      <c r="L5205" s="1"/>
      <c r="M5205" s="3"/>
      <c r="N5205" s="1"/>
      <c r="O5205" s="1"/>
      <c r="P5205" s="1"/>
      <c r="Q5205" s="1"/>
      <c r="R5205" s="1"/>
      <c r="S5205" s="1"/>
      <c r="T5205" s="1"/>
      <c r="U5205" s="1"/>
      <c r="V5205" s="1"/>
      <c r="W5205" s="1"/>
      <c r="X5205" s="1"/>
      <c r="Y5205" s="1"/>
      <c r="Z5205" s="1"/>
      <c r="AA5205" s="1"/>
      <c r="AB5205" s="1"/>
      <c r="AC5205" s="1"/>
      <c r="AD5205" s="1"/>
      <c r="AE5205" s="3"/>
      <c r="AF5205" s="4"/>
      <c r="AG5205" s="4"/>
    </row>
    <row r="5206" spans="2:33" customFormat="1">
      <c r="B5206" s="1"/>
      <c r="C5206" s="151"/>
      <c r="D5206" s="16"/>
      <c r="E5206" s="294"/>
      <c r="F5206" s="29"/>
      <c r="G5206" s="19"/>
      <c r="H5206" s="1"/>
      <c r="I5206" s="3"/>
      <c r="J5206" s="1"/>
      <c r="K5206" s="1"/>
      <c r="L5206" s="1"/>
      <c r="M5206" s="3"/>
      <c r="N5206" s="1"/>
      <c r="O5206" s="1"/>
      <c r="P5206" s="1"/>
      <c r="Q5206" s="1"/>
      <c r="R5206" s="1"/>
      <c r="S5206" s="1"/>
      <c r="T5206" s="1"/>
      <c r="U5206" s="1"/>
      <c r="V5206" s="1"/>
      <c r="W5206" s="1"/>
      <c r="X5206" s="1"/>
      <c r="Y5206" s="1"/>
      <c r="Z5206" s="1"/>
      <c r="AA5206" s="1"/>
      <c r="AB5206" s="1"/>
      <c r="AC5206" s="1"/>
      <c r="AD5206" s="1"/>
      <c r="AE5206" s="3"/>
      <c r="AF5206" s="4"/>
      <c r="AG5206" s="4"/>
    </row>
    <row r="5207" spans="2:33" customFormat="1">
      <c r="B5207" s="1"/>
      <c r="C5207" s="151"/>
      <c r="D5207" s="16"/>
      <c r="E5207" s="294"/>
      <c r="F5207" s="29"/>
      <c r="G5207" s="19"/>
      <c r="H5207" s="1"/>
      <c r="I5207" s="3"/>
      <c r="J5207" s="1"/>
      <c r="K5207" s="1"/>
      <c r="L5207" s="1"/>
      <c r="M5207" s="3"/>
      <c r="N5207" s="1"/>
      <c r="O5207" s="1"/>
      <c r="P5207" s="1"/>
      <c r="Q5207" s="1"/>
      <c r="R5207" s="1"/>
      <c r="S5207" s="1"/>
      <c r="T5207" s="1"/>
      <c r="U5207" s="1"/>
      <c r="V5207" s="1"/>
      <c r="W5207" s="1"/>
      <c r="X5207" s="1"/>
      <c r="Y5207" s="1"/>
      <c r="Z5207" s="1"/>
      <c r="AA5207" s="1"/>
      <c r="AB5207" s="1"/>
      <c r="AC5207" s="1"/>
      <c r="AD5207" s="1"/>
      <c r="AE5207" s="3"/>
      <c r="AF5207" s="4"/>
      <c r="AG5207" s="4"/>
    </row>
    <row r="5208" spans="2:33" customFormat="1">
      <c r="B5208" s="1"/>
      <c r="C5208" s="151"/>
      <c r="D5208" s="16"/>
      <c r="E5208" s="294"/>
      <c r="F5208" s="29"/>
      <c r="G5208" s="19"/>
      <c r="H5208" s="1"/>
      <c r="I5208" s="3"/>
      <c r="J5208" s="1"/>
      <c r="K5208" s="1"/>
      <c r="L5208" s="1"/>
      <c r="M5208" s="3"/>
      <c r="N5208" s="1"/>
      <c r="O5208" s="1"/>
      <c r="P5208" s="1"/>
      <c r="Q5208" s="1"/>
      <c r="R5208" s="1"/>
      <c r="S5208" s="1"/>
      <c r="T5208" s="1"/>
      <c r="U5208" s="1"/>
      <c r="V5208" s="1"/>
      <c r="W5208" s="1"/>
      <c r="X5208" s="1"/>
      <c r="Y5208" s="1"/>
      <c r="Z5208" s="1"/>
      <c r="AA5208" s="1"/>
      <c r="AB5208" s="1"/>
      <c r="AC5208" s="1"/>
      <c r="AD5208" s="1"/>
      <c r="AE5208" s="3"/>
      <c r="AF5208" s="4"/>
      <c r="AG5208" s="4"/>
    </row>
    <row r="5209" spans="2:33" customFormat="1">
      <c r="B5209" s="1"/>
      <c r="C5209" s="151"/>
      <c r="D5209" s="16"/>
      <c r="E5209" s="294"/>
      <c r="F5209" s="29"/>
      <c r="G5209" s="19"/>
      <c r="H5209" s="1"/>
      <c r="I5209" s="3"/>
      <c r="J5209" s="1"/>
      <c r="K5209" s="1"/>
      <c r="L5209" s="1"/>
      <c r="M5209" s="3"/>
      <c r="N5209" s="1"/>
      <c r="O5209" s="1"/>
      <c r="P5209" s="1"/>
      <c r="Q5209" s="1"/>
      <c r="R5209" s="1"/>
      <c r="S5209" s="1"/>
      <c r="T5209" s="1"/>
      <c r="U5209" s="1"/>
      <c r="V5209" s="1"/>
      <c r="W5209" s="1"/>
      <c r="X5209" s="1"/>
      <c r="Y5209" s="1"/>
      <c r="Z5209" s="1"/>
      <c r="AA5209" s="1"/>
      <c r="AB5209" s="1"/>
      <c r="AC5209" s="1"/>
      <c r="AD5209" s="1"/>
      <c r="AE5209" s="3"/>
      <c r="AF5209" s="4"/>
      <c r="AG5209" s="4"/>
    </row>
    <row r="5210" spans="2:33" customFormat="1">
      <c r="B5210" s="1"/>
      <c r="C5210" s="151"/>
      <c r="D5210" s="16"/>
      <c r="E5210" s="294"/>
      <c r="F5210" s="29"/>
      <c r="G5210" s="19"/>
      <c r="H5210" s="1"/>
      <c r="I5210" s="3"/>
      <c r="J5210" s="1"/>
      <c r="K5210" s="1"/>
      <c r="L5210" s="1"/>
      <c r="M5210" s="3"/>
      <c r="N5210" s="1"/>
      <c r="O5210" s="1"/>
      <c r="P5210" s="1"/>
      <c r="Q5210" s="1"/>
      <c r="R5210" s="1"/>
      <c r="S5210" s="1"/>
      <c r="T5210" s="1"/>
      <c r="U5210" s="1"/>
      <c r="V5210" s="1"/>
      <c r="W5210" s="1"/>
      <c r="X5210" s="1"/>
      <c r="Y5210" s="1"/>
      <c r="Z5210" s="1"/>
      <c r="AA5210" s="1"/>
      <c r="AB5210" s="1"/>
      <c r="AC5210" s="1"/>
      <c r="AD5210" s="1"/>
      <c r="AE5210" s="3"/>
      <c r="AF5210" s="4"/>
      <c r="AG5210" s="4"/>
    </row>
    <row r="5211" spans="2:33" customFormat="1">
      <c r="B5211" s="1"/>
      <c r="C5211" s="151"/>
      <c r="D5211" s="16"/>
      <c r="E5211" s="294"/>
      <c r="F5211" s="29"/>
      <c r="G5211" s="19"/>
      <c r="H5211" s="1"/>
      <c r="I5211" s="3"/>
      <c r="J5211" s="1"/>
      <c r="K5211" s="1"/>
      <c r="L5211" s="1"/>
      <c r="M5211" s="3"/>
      <c r="N5211" s="1"/>
      <c r="O5211" s="1"/>
      <c r="P5211" s="1"/>
      <c r="Q5211" s="1"/>
      <c r="R5211" s="1"/>
      <c r="S5211" s="1"/>
      <c r="T5211" s="1"/>
      <c r="U5211" s="1"/>
      <c r="V5211" s="1"/>
      <c r="W5211" s="1"/>
      <c r="X5211" s="1"/>
      <c r="Y5211" s="1"/>
      <c r="Z5211" s="1"/>
      <c r="AA5211" s="1"/>
      <c r="AB5211" s="1"/>
      <c r="AC5211" s="1"/>
      <c r="AD5211" s="1"/>
      <c r="AE5211" s="3"/>
      <c r="AF5211" s="4"/>
      <c r="AG5211" s="4"/>
    </row>
    <row r="5212" spans="2:33" customFormat="1">
      <c r="B5212" s="1"/>
      <c r="C5212" s="151"/>
      <c r="D5212" s="16"/>
      <c r="E5212" s="294"/>
      <c r="F5212" s="29"/>
      <c r="G5212" s="19"/>
      <c r="H5212" s="1"/>
      <c r="I5212" s="3"/>
      <c r="J5212" s="1"/>
      <c r="K5212" s="1"/>
      <c r="L5212" s="1"/>
      <c r="M5212" s="3"/>
      <c r="N5212" s="1"/>
      <c r="O5212" s="1"/>
      <c r="P5212" s="1"/>
      <c r="Q5212" s="1"/>
      <c r="R5212" s="1"/>
      <c r="S5212" s="1"/>
      <c r="T5212" s="1"/>
      <c r="U5212" s="1"/>
      <c r="V5212" s="1"/>
      <c r="W5212" s="1"/>
      <c r="X5212" s="1"/>
      <c r="Y5212" s="1"/>
      <c r="Z5212" s="1"/>
      <c r="AA5212" s="1"/>
      <c r="AB5212" s="1"/>
      <c r="AC5212" s="1"/>
      <c r="AD5212" s="1"/>
      <c r="AE5212" s="3"/>
      <c r="AF5212" s="4"/>
      <c r="AG5212" s="4"/>
    </row>
    <row r="5213" spans="2:33" customFormat="1">
      <c r="B5213" s="1"/>
      <c r="C5213" s="151"/>
      <c r="D5213" s="16"/>
      <c r="E5213" s="294"/>
      <c r="F5213" s="29"/>
      <c r="G5213" s="19"/>
      <c r="H5213" s="1"/>
      <c r="I5213" s="3"/>
      <c r="J5213" s="1"/>
      <c r="K5213" s="1"/>
      <c r="L5213" s="1"/>
      <c r="M5213" s="3"/>
      <c r="N5213" s="1"/>
      <c r="O5213" s="1"/>
      <c r="P5213" s="1"/>
      <c r="Q5213" s="1"/>
      <c r="R5213" s="1"/>
      <c r="S5213" s="1"/>
      <c r="T5213" s="1"/>
      <c r="U5213" s="1"/>
      <c r="V5213" s="1"/>
      <c r="W5213" s="1"/>
      <c r="X5213" s="1"/>
      <c r="Y5213" s="1"/>
      <c r="Z5213" s="1"/>
      <c r="AA5213" s="1"/>
      <c r="AB5213" s="1"/>
      <c r="AC5213" s="1"/>
      <c r="AD5213" s="1"/>
      <c r="AE5213" s="3"/>
      <c r="AF5213" s="4"/>
      <c r="AG5213" s="4"/>
    </row>
    <row r="5214" spans="2:33" customFormat="1">
      <c r="B5214" s="1"/>
      <c r="C5214" s="151"/>
      <c r="D5214" s="16"/>
      <c r="E5214" s="294"/>
      <c r="F5214" s="29"/>
      <c r="G5214" s="19"/>
      <c r="H5214" s="1"/>
      <c r="I5214" s="3"/>
      <c r="J5214" s="1"/>
      <c r="K5214" s="1"/>
      <c r="L5214" s="1"/>
      <c r="M5214" s="3"/>
      <c r="N5214" s="1"/>
      <c r="O5214" s="1"/>
      <c r="P5214" s="1"/>
      <c r="Q5214" s="1"/>
      <c r="R5214" s="1"/>
      <c r="S5214" s="1"/>
      <c r="T5214" s="1"/>
      <c r="U5214" s="1"/>
      <c r="V5214" s="1"/>
      <c r="W5214" s="1"/>
      <c r="X5214" s="1"/>
      <c r="Y5214" s="1"/>
      <c r="Z5214" s="1"/>
      <c r="AA5214" s="1"/>
      <c r="AB5214" s="1"/>
      <c r="AC5214" s="1"/>
      <c r="AD5214" s="1"/>
      <c r="AE5214" s="3"/>
      <c r="AF5214" s="4"/>
      <c r="AG5214" s="4"/>
    </row>
    <row r="5215" spans="2:33" customFormat="1">
      <c r="B5215" s="1"/>
      <c r="C5215" s="151"/>
      <c r="D5215" s="16"/>
      <c r="E5215" s="294"/>
      <c r="F5215" s="29"/>
      <c r="G5215" s="19"/>
      <c r="H5215" s="1"/>
      <c r="I5215" s="3"/>
      <c r="J5215" s="1"/>
      <c r="K5215" s="1"/>
      <c r="L5215" s="1"/>
      <c r="M5215" s="3"/>
      <c r="N5215" s="1"/>
      <c r="O5215" s="1"/>
      <c r="P5215" s="1"/>
      <c r="Q5215" s="1"/>
      <c r="R5215" s="1"/>
      <c r="S5215" s="1"/>
      <c r="T5215" s="1"/>
      <c r="U5215" s="1"/>
      <c r="V5215" s="1"/>
      <c r="W5215" s="1"/>
      <c r="X5215" s="1"/>
      <c r="Y5215" s="1"/>
      <c r="Z5215" s="1"/>
      <c r="AA5215" s="1"/>
      <c r="AB5215" s="1"/>
      <c r="AC5215" s="1"/>
      <c r="AD5215" s="1"/>
      <c r="AE5215" s="3"/>
      <c r="AF5215" s="4"/>
      <c r="AG5215" s="4"/>
    </row>
    <row r="5216" spans="2:33" customFormat="1">
      <c r="B5216" s="1"/>
      <c r="C5216" s="151"/>
      <c r="D5216" s="16"/>
      <c r="E5216" s="294"/>
      <c r="F5216" s="29"/>
      <c r="G5216" s="19"/>
      <c r="H5216" s="1"/>
      <c r="I5216" s="3"/>
      <c r="J5216" s="1"/>
      <c r="K5216" s="1"/>
      <c r="L5216" s="1"/>
      <c r="M5216" s="3"/>
      <c r="N5216" s="1"/>
      <c r="O5216" s="1"/>
      <c r="P5216" s="1"/>
      <c r="Q5216" s="1"/>
      <c r="R5216" s="1"/>
      <c r="S5216" s="1"/>
      <c r="T5216" s="1"/>
      <c r="U5216" s="1"/>
      <c r="V5216" s="1"/>
      <c r="W5216" s="1"/>
      <c r="X5216" s="1"/>
      <c r="Y5216" s="1"/>
      <c r="Z5216" s="1"/>
      <c r="AA5216" s="1"/>
      <c r="AB5216" s="1"/>
      <c r="AC5216" s="1"/>
      <c r="AD5216" s="1"/>
      <c r="AE5216" s="3"/>
      <c r="AF5216" s="4"/>
      <c r="AG5216" s="4"/>
    </row>
    <row r="5217" spans="2:33" customFormat="1">
      <c r="B5217" s="1"/>
      <c r="C5217" s="151"/>
      <c r="D5217" s="16"/>
      <c r="E5217" s="294"/>
      <c r="F5217" s="29"/>
      <c r="G5217" s="19"/>
      <c r="H5217" s="1"/>
      <c r="I5217" s="3"/>
      <c r="J5217" s="1"/>
      <c r="K5217" s="1"/>
      <c r="L5217" s="1"/>
      <c r="M5217" s="3"/>
      <c r="N5217" s="1"/>
      <c r="O5217" s="1"/>
      <c r="P5217" s="1"/>
      <c r="Q5217" s="1"/>
      <c r="R5217" s="1"/>
      <c r="S5217" s="1"/>
      <c r="T5217" s="1"/>
      <c r="U5217" s="1"/>
      <c r="V5217" s="1"/>
      <c r="W5217" s="1"/>
      <c r="X5217" s="1"/>
      <c r="Y5217" s="1"/>
      <c r="Z5217" s="1"/>
      <c r="AA5217" s="1"/>
      <c r="AB5217" s="1"/>
      <c r="AC5217" s="1"/>
      <c r="AD5217" s="1"/>
      <c r="AE5217" s="3"/>
      <c r="AF5217" s="4"/>
      <c r="AG5217" s="4"/>
    </row>
    <row r="5218" spans="2:33" customFormat="1">
      <c r="B5218" s="1"/>
      <c r="C5218" s="151"/>
      <c r="D5218" s="16"/>
      <c r="E5218" s="294"/>
      <c r="F5218" s="29"/>
      <c r="G5218" s="19"/>
      <c r="H5218" s="1"/>
      <c r="I5218" s="3"/>
      <c r="J5218" s="1"/>
      <c r="K5218" s="1"/>
      <c r="L5218" s="1"/>
      <c r="M5218" s="3"/>
      <c r="N5218" s="1"/>
      <c r="O5218" s="1"/>
      <c r="P5218" s="1"/>
      <c r="Q5218" s="1"/>
      <c r="R5218" s="1"/>
      <c r="S5218" s="1"/>
      <c r="T5218" s="1"/>
      <c r="U5218" s="1"/>
      <c r="V5218" s="1"/>
      <c r="W5218" s="1"/>
      <c r="X5218" s="1"/>
      <c r="Y5218" s="1"/>
      <c r="Z5218" s="1"/>
      <c r="AA5218" s="1"/>
      <c r="AB5218" s="1"/>
      <c r="AC5218" s="1"/>
      <c r="AD5218" s="1"/>
      <c r="AE5218" s="3"/>
      <c r="AF5218" s="4"/>
      <c r="AG5218" s="4"/>
    </row>
    <row r="5219" spans="2:33" customFormat="1">
      <c r="B5219" s="1"/>
      <c r="C5219" s="151"/>
      <c r="D5219" s="16"/>
      <c r="E5219" s="294"/>
      <c r="F5219" s="29"/>
      <c r="G5219" s="19"/>
      <c r="H5219" s="1"/>
      <c r="I5219" s="3"/>
      <c r="J5219" s="1"/>
      <c r="K5219" s="1"/>
      <c r="L5219" s="1"/>
      <c r="M5219" s="3"/>
      <c r="N5219" s="1"/>
      <c r="O5219" s="1"/>
      <c r="P5219" s="1"/>
      <c r="Q5219" s="1"/>
      <c r="R5219" s="1"/>
      <c r="S5219" s="1"/>
      <c r="T5219" s="1"/>
      <c r="U5219" s="1"/>
      <c r="V5219" s="1"/>
      <c r="W5219" s="1"/>
      <c r="X5219" s="1"/>
      <c r="Y5219" s="1"/>
      <c r="Z5219" s="1"/>
      <c r="AA5219" s="1"/>
      <c r="AB5219" s="1"/>
      <c r="AC5219" s="1"/>
      <c r="AD5219" s="1"/>
      <c r="AE5219" s="3"/>
      <c r="AF5219" s="4"/>
      <c r="AG5219" s="4"/>
    </row>
    <row r="5220" spans="2:33" customFormat="1">
      <c r="B5220" s="1"/>
      <c r="C5220" s="151"/>
      <c r="D5220" s="16"/>
      <c r="E5220" s="294"/>
      <c r="F5220" s="29"/>
      <c r="G5220" s="19"/>
      <c r="H5220" s="1"/>
      <c r="I5220" s="3"/>
      <c r="J5220" s="1"/>
      <c r="K5220" s="1"/>
      <c r="L5220" s="1"/>
      <c r="M5220" s="3"/>
      <c r="N5220" s="1"/>
      <c r="O5220" s="1"/>
      <c r="P5220" s="1"/>
      <c r="Q5220" s="1"/>
      <c r="R5220" s="1"/>
      <c r="S5220" s="1"/>
      <c r="T5220" s="1"/>
      <c r="U5220" s="1"/>
      <c r="V5220" s="1"/>
      <c r="W5220" s="1"/>
      <c r="X5220" s="1"/>
      <c r="Y5220" s="1"/>
      <c r="Z5220" s="1"/>
      <c r="AA5220" s="1"/>
      <c r="AB5220" s="1"/>
      <c r="AC5220" s="1"/>
      <c r="AD5220" s="1"/>
      <c r="AE5220" s="3"/>
      <c r="AF5220" s="4"/>
      <c r="AG5220" s="4"/>
    </row>
    <row r="5221" spans="2:33" customFormat="1">
      <c r="B5221" s="1"/>
      <c r="C5221" s="151"/>
      <c r="D5221" s="16"/>
      <c r="E5221" s="294"/>
      <c r="F5221" s="29"/>
      <c r="G5221" s="19"/>
      <c r="H5221" s="1"/>
      <c r="I5221" s="3"/>
      <c r="J5221" s="1"/>
      <c r="K5221" s="1"/>
      <c r="L5221" s="1"/>
      <c r="M5221" s="3"/>
      <c r="N5221" s="1"/>
      <c r="O5221" s="1"/>
      <c r="P5221" s="1"/>
      <c r="Q5221" s="1"/>
      <c r="R5221" s="1"/>
      <c r="S5221" s="1"/>
      <c r="T5221" s="1"/>
      <c r="U5221" s="1"/>
      <c r="V5221" s="1"/>
      <c r="W5221" s="1"/>
      <c r="X5221" s="1"/>
      <c r="Y5221" s="1"/>
      <c r="Z5221" s="1"/>
      <c r="AA5221" s="1"/>
      <c r="AB5221" s="1"/>
      <c r="AC5221" s="1"/>
      <c r="AD5221" s="1"/>
      <c r="AE5221" s="3"/>
      <c r="AF5221" s="4"/>
      <c r="AG5221" s="4"/>
    </row>
    <row r="5222" spans="2:33" customFormat="1">
      <c r="B5222" s="1"/>
      <c r="C5222" s="151"/>
      <c r="D5222" s="16"/>
      <c r="E5222" s="294"/>
      <c r="F5222" s="29"/>
      <c r="G5222" s="19"/>
      <c r="H5222" s="1"/>
      <c r="I5222" s="3"/>
      <c r="J5222" s="1"/>
      <c r="K5222" s="1"/>
      <c r="L5222" s="1"/>
      <c r="M5222" s="3"/>
      <c r="N5222" s="1"/>
      <c r="O5222" s="1"/>
      <c r="P5222" s="1"/>
      <c r="Q5222" s="1"/>
      <c r="R5222" s="1"/>
      <c r="S5222" s="1"/>
      <c r="T5222" s="1"/>
      <c r="U5222" s="1"/>
      <c r="V5222" s="1"/>
      <c r="W5222" s="1"/>
      <c r="X5222" s="1"/>
      <c r="Y5222" s="1"/>
      <c r="Z5222" s="1"/>
      <c r="AA5222" s="1"/>
      <c r="AB5222" s="1"/>
      <c r="AC5222" s="1"/>
      <c r="AD5222" s="1"/>
      <c r="AE5222" s="3"/>
      <c r="AF5222" s="4"/>
      <c r="AG5222" s="4"/>
    </row>
    <row r="5223" spans="2:33" customFormat="1">
      <c r="B5223" s="1"/>
      <c r="C5223" s="151"/>
      <c r="D5223" s="16"/>
      <c r="E5223" s="294"/>
      <c r="F5223" s="29"/>
      <c r="G5223" s="19"/>
      <c r="H5223" s="1"/>
      <c r="I5223" s="3"/>
      <c r="J5223" s="1"/>
      <c r="K5223" s="1"/>
      <c r="L5223" s="1"/>
      <c r="M5223" s="3"/>
      <c r="N5223" s="1"/>
      <c r="O5223" s="1"/>
      <c r="P5223" s="1"/>
      <c r="Q5223" s="1"/>
      <c r="R5223" s="1"/>
      <c r="S5223" s="1"/>
      <c r="T5223" s="1"/>
      <c r="U5223" s="1"/>
      <c r="V5223" s="1"/>
      <c r="W5223" s="1"/>
      <c r="X5223" s="1"/>
      <c r="Y5223" s="1"/>
      <c r="Z5223" s="1"/>
      <c r="AA5223" s="1"/>
      <c r="AB5223" s="1"/>
      <c r="AC5223" s="1"/>
      <c r="AD5223" s="1"/>
      <c r="AE5223" s="3"/>
      <c r="AF5223" s="4"/>
      <c r="AG5223" s="4"/>
    </row>
    <row r="5224" spans="2:33" customFormat="1">
      <c r="B5224" s="1"/>
      <c r="C5224" s="151"/>
      <c r="D5224" s="16"/>
      <c r="E5224" s="294"/>
      <c r="F5224" s="29"/>
      <c r="G5224" s="19"/>
      <c r="H5224" s="1"/>
      <c r="I5224" s="3"/>
      <c r="J5224" s="1"/>
      <c r="K5224" s="1"/>
      <c r="L5224" s="1"/>
      <c r="M5224" s="3"/>
      <c r="N5224" s="1"/>
      <c r="O5224" s="1"/>
      <c r="P5224" s="1"/>
      <c r="Q5224" s="1"/>
      <c r="R5224" s="1"/>
      <c r="S5224" s="1"/>
      <c r="T5224" s="1"/>
      <c r="U5224" s="1"/>
      <c r="V5224" s="1"/>
      <c r="W5224" s="1"/>
      <c r="X5224" s="1"/>
      <c r="Y5224" s="1"/>
      <c r="Z5224" s="1"/>
      <c r="AA5224" s="1"/>
      <c r="AB5224" s="1"/>
      <c r="AC5224" s="1"/>
      <c r="AD5224" s="1"/>
      <c r="AE5224" s="3"/>
      <c r="AF5224" s="4"/>
      <c r="AG5224" s="4"/>
    </row>
    <row r="5225" spans="2:33" customFormat="1">
      <c r="B5225" s="1"/>
      <c r="C5225" s="151"/>
      <c r="D5225" s="16"/>
      <c r="E5225" s="294"/>
      <c r="F5225" s="29"/>
      <c r="G5225" s="19"/>
      <c r="H5225" s="1"/>
      <c r="I5225" s="3"/>
      <c r="J5225" s="1"/>
      <c r="K5225" s="1"/>
      <c r="L5225" s="1"/>
      <c r="M5225" s="3"/>
      <c r="N5225" s="1"/>
      <c r="O5225" s="1"/>
      <c r="P5225" s="1"/>
      <c r="Q5225" s="1"/>
      <c r="R5225" s="1"/>
      <c r="S5225" s="1"/>
      <c r="T5225" s="1"/>
      <c r="U5225" s="1"/>
      <c r="V5225" s="1"/>
      <c r="W5225" s="1"/>
      <c r="X5225" s="1"/>
      <c r="Y5225" s="1"/>
      <c r="Z5225" s="1"/>
      <c r="AA5225" s="1"/>
      <c r="AB5225" s="1"/>
      <c r="AC5225" s="1"/>
      <c r="AD5225" s="1"/>
      <c r="AE5225" s="3"/>
      <c r="AF5225" s="4"/>
      <c r="AG5225" s="4"/>
    </row>
    <row r="5226" spans="2:33" customFormat="1">
      <c r="B5226" s="1"/>
      <c r="C5226" s="151"/>
      <c r="D5226" s="16"/>
      <c r="E5226" s="294"/>
      <c r="F5226" s="29"/>
      <c r="G5226" s="19"/>
      <c r="H5226" s="1"/>
      <c r="I5226" s="3"/>
      <c r="J5226" s="1"/>
      <c r="K5226" s="1"/>
      <c r="L5226" s="1"/>
      <c r="M5226" s="3"/>
      <c r="N5226" s="1"/>
      <c r="O5226" s="1"/>
      <c r="P5226" s="1"/>
      <c r="Q5226" s="1"/>
      <c r="R5226" s="1"/>
      <c r="S5226" s="1"/>
      <c r="T5226" s="1"/>
      <c r="U5226" s="1"/>
      <c r="V5226" s="1"/>
      <c r="W5226" s="1"/>
      <c r="X5226" s="1"/>
      <c r="Y5226" s="1"/>
      <c r="Z5226" s="1"/>
      <c r="AA5226" s="1"/>
      <c r="AB5226" s="1"/>
      <c r="AC5226" s="1"/>
      <c r="AD5226" s="1"/>
      <c r="AE5226" s="3"/>
      <c r="AF5226" s="4"/>
      <c r="AG5226" s="4"/>
    </row>
    <row r="5227" spans="2:33" customFormat="1">
      <c r="B5227" s="1"/>
      <c r="C5227" s="151"/>
      <c r="D5227" s="16"/>
      <c r="E5227" s="294"/>
      <c r="F5227" s="29"/>
      <c r="G5227" s="19"/>
      <c r="H5227" s="1"/>
      <c r="I5227" s="3"/>
      <c r="J5227" s="1"/>
      <c r="K5227" s="1"/>
      <c r="L5227" s="1"/>
      <c r="M5227" s="3"/>
      <c r="N5227" s="1"/>
      <c r="O5227" s="1"/>
      <c r="P5227" s="1"/>
      <c r="Q5227" s="1"/>
      <c r="R5227" s="1"/>
      <c r="S5227" s="1"/>
      <c r="T5227" s="1"/>
      <c r="U5227" s="1"/>
      <c r="V5227" s="1"/>
      <c r="W5227" s="1"/>
      <c r="X5227" s="1"/>
      <c r="Y5227" s="1"/>
      <c r="Z5227" s="1"/>
      <c r="AA5227" s="1"/>
      <c r="AB5227" s="1"/>
      <c r="AC5227" s="1"/>
      <c r="AD5227" s="1"/>
      <c r="AE5227" s="3"/>
      <c r="AF5227" s="4"/>
      <c r="AG5227" s="4"/>
    </row>
    <row r="5228" spans="2:33" customFormat="1">
      <c r="B5228" s="1"/>
      <c r="C5228" s="151"/>
      <c r="D5228" s="16"/>
      <c r="E5228" s="294"/>
      <c r="F5228" s="29"/>
      <c r="G5228" s="19"/>
      <c r="H5228" s="1"/>
      <c r="I5228" s="3"/>
      <c r="J5228" s="1"/>
      <c r="K5228" s="1"/>
      <c r="L5228" s="1"/>
      <c r="M5228" s="3"/>
      <c r="N5228" s="1"/>
      <c r="O5228" s="1"/>
      <c r="P5228" s="1"/>
      <c r="Q5228" s="1"/>
      <c r="R5228" s="1"/>
      <c r="S5228" s="1"/>
      <c r="T5228" s="1"/>
      <c r="U5228" s="1"/>
      <c r="V5228" s="1"/>
      <c r="W5228" s="1"/>
      <c r="X5228" s="1"/>
      <c r="Y5228" s="1"/>
      <c r="Z5228" s="1"/>
      <c r="AA5228" s="1"/>
      <c r="AB5228" s="1"/>
      <c r="AC5228" s="1"/>
      <c r="AD5228" s="1"/>
      <c r="AE5228" s="3"/>
      <c r="AF5228" s="4"/>
      <c r="AG5228" s="4"/>
    </row>
    <row r="5229" spans="2:33" customFormat="1">
      <c r="B5229" s="1"/>
      <c r="C5229" s="151"/>
      <c r="D5229" s="16"/>
      <c r="E5229" s="294"/>
      <c r="F5229" s="29"/>
      <c r="G5229" s="19"/>
      <c r="H5229" s="1"/>
      <c r="I5229" s="3"/>
      <c r="J5229" s="1"/>
      <c r="K5229" s="1"/>
      <c r="L5229" s="1"/>
      <c r="M5229" s="3"/>
      <c r="N5229" s="1"/>
      <c r="O5229" s="1"/>
      <c r="P5229" s="1"/>
      <c r="Q5229" s="1"/>
      <c r="R5229" s="1"/>
      <c r="S5229" s="1"/>
      <c r="T5229" s="1"/>
      <c r="U5229" s="1"/>
      <c r="V5229" s="1"/>
      <c r="W5229" s="1"/>
      <c r="X5229" s="1"/>
      <c r="Y5229" s="1"/>
      <c r="Z5229" s="1"/>
      <c r="AA5229" s="1"/>
      <c r="AB5229" s="1"/>
      <c r="AC5229" s="1"/>
      <c r="AD5229" s="1"/>
      <c r="AE5229" s="3"/>
      <c r="AF5229" s="4"/>
      <c r="AG5229" s="4"/>
    </row>
    <row r="5230" spans="2:33" customFormat="1">
      <c r="B5230" s="1"/>
      <c r="C5230" s="151"/>
      <c r="D5230" s="16"/>
      <c r="E5230" s="294"/>
      <c r="F5230" s="29"/>
      <c r="G5230" s="19"/>
      <c r="H5230" s="1"/>
      <c r="I5230" s="3"/>
      <c r="J5230" s="1"/>
      <c r="K5230" s="1"/>
      <c r="L5230" s="1"/>
      <c r="M5230" s="3"/>
      <c r="N5230" s="1"/>
      <c r="O5230" s="1"/>
      <c r="P5230" s="1"/>
      <c r="Q5230" s="1"/>
      <c r="R5230" s="1"/>
      <c r="S5230" s="1"/>
      <c r="T5230" s="1"/>
      <c r="U5230" s="1"/>
      <c r="V5230" s="1"/>
      <c r="W5230" s="1"/>
      <c r="X5230" s="1"/>
      <c r="Y5230" s="1"/>
      <c r="Z5230" s="1"/>
      <c r="AA5230" s="1"/>
      <c r="AB5230" s="1"/>
      <c r="AC5230" s="1"/>
      <c r="AD5230" s="1"/>
      <c r="AE5230" s="3"/>
      <c r="AF5230" s="4"/>
      <c r="AG5230" s="4"/>
    </row>
    <row r="5231" spans="2:33" customFormat="1">
      <c r="B5231" s="1"/>
      <c r="C5231" s="151"/>
      <c r="D5231" s="16"/>
      <c r="E5231" s="294"/>
      <c r="F5231" s="29"/>
      <c r="G5231" s="19"/>
      <c r="H5231" s="1"/>
      <c r="I5231" s="3"/>
      <c r="J5231" s="1"/>
      <c r="K5231" s="1"/>
      <c r="L5231" s="1"/>
      <c r="M5231" s="3"/>
      <c r="N5231" s="1"/>
      <c r="O5231" s="1"/>
      <c r="P5231" s="1"/>
      <c r="Q5231" s="1"/>
      <c r="R5231" s="1"/>
      <c r="S5231" s="1"/>
      <c r="T5231" s="1"/>
      <c r="U5231" s="1"/>
      <c r="V5231" s="1"/>
      <c r="W5231" s="1"/>
      <c r="X5231" s="1"/>
      <c r="Y5231" s="1"/>
      <c r="Z5231" s="1"/>
      <c r="AA5231" s="1"/>
      <c r="AB5231" s="1"/>
      <c r="AC5231" s="1"/>
      <c r="AD5231" s="1"/>
      <c r="AE5231" s="3"/>
      <c r="AF5231" s="4"/>
      <c r="AG5231" s="4"/>
    </row>
    <row r="5232" spans="2:33" customFormat="1">
      <c r="B5232" s="1"/>
      <c r="C5232" s="151"/>
      <c r="D5232" s="16"/>
      <c r="E5232" s="294"/>
      <c r="F5232" s="29"/>
      <c r="G5232" s="19"/>
      <c r="H5232" s="1"/>
      <c r="I5232" s="3"/>
      <c r="J5232" s="1"/>
      <c r="K5232" s="1"/>
      <c r="L5232" s="1"/>
      <c r="M5232" s="3"/>
      <c r="N5232" s="1"/>
      <c r="O5232" s="1"/>
      <c r="P5232" s="1"/>
      <c r="Q5232" s="1"/>
      <c r="R5232" s="1"/>
      <c r="S5232" s="1"/>
      <c r="T5232" s="1"/>
      <c r="U5232" s="1"/>
      <c r="V5232" s="1"/>
      <c r="W5232" s="1"/>
      <c r="X5232" s="1"/>
      <c r="Y5232" s="1"/>
      <c r="Z5232" s="1"/>
      <c r="AA5232" s="1"/>
      <c r="AB5232" s="1"/>
      <c r="AC5232" s="1"/>
      <c r="AD5232" s="1"/>
      <c r="AE5232" s="3"/>
      <c r="AF5232" s="4"/>
      <c r="AG5232" s="4"/>
    </row>
    <row r="5233" spans="1:52" customFormat="1">
      <c r="B5233" s="1"/>
      <c r="C5233" s="151"/>
      <c r="D5233" s="16"/>
      <c r="E5233" s="294"/>
      <c r="F5233" s="29"/>
      <c r="G5233" s="19"/>
      <c r="H5233" s="1"/>
      <c r="I5233" s="3"/>
      <c r="J5233" s="1"/>
      <c r="K5233" s="1"/>
      <c r="L5233" s="1"/>
      <c r="M5233" s="3"/>
      <c r="N5233" s="1"/>
      <c r="O5233" s="1"/>
      <c r="P5233" s="1"/>
      <c r="Q5233" s="1"/>
      <c r="R5233" s="1"/>
      <c r="S5233" s="1"/>
      <c r="T5233" s="1"/>
      <c r="U5233" s="1"/>
      <c r="V5233" s="1"/>
      <c r="W5233" s="1"/>
      <c r="X5233" s="1"/>
      <c r="Y5233" s="1"/>
      <c r="Z5233" s="1"/>
      <c r="AA5233" s="1"/>
      <c r="AB5233" s="1"/>
      <c r="AC5233" s="1"/>
      <c r="AD5233" s="1"/>
      <c r="AE5233" s="3"/>
      <c r="AF5233" s="4"/>
      <c r="AG5233" s="4"/>
    </row>
    <row r="5234" spans="1:52" customFormat="1">
      <c r="B5234" s="1"/>
      <c r="C5234" s="151"/>
      <c r="D5234" s="16"/>
      <c r="E5234" s="294"/>
      <c r="F5234" s="29"/>
      <c r="G5234" s="19"/>
      <c r="H5234" s="1"/>
      <c r="I5234" s="3"/>
      <c r="J5234" s="1"/>
      <c r="K5234" s="1"/>
      <c r="L5234" s="1"/>
      <c r="M5234" s="3"/>
      <c r="N5234" s="1"/>
      <c r="O5234" s="1"/>
      <c r="P5234" s="1"/>
      <c r="Q5234" s="1"/>
      <c r="R5234" s="1"/>
      <c r="S5234" s="1"/>
      <c r="T5234" s="1"/>
      <c r="U5234" s="1"/>
      <c r="V5234" s="1"/>
      <c r="W5234" s="1"/>
      <c r="X5234" s="1"/>
      <c r="Y5234" s="1"/>
      <c r="Z5234" s="1"/>
      <c r="AA5234" s="1"/>
      <c r="AB5234" s="1"/>
      <c r="AC5234" s="1"/>
      <c r="AD5234" s="1"/>
      <c r="AE5234" s="3"/>
      <c r="AF5234" s="4"/>
      <c r="AG5234" s="4"/>
    </row>
    <row r="5235" spans="1:52" customFormat="1">
      <c r="B5235" s="1"/>
      <c r="C5235" s="151"/>
      <c r="D5235" s="16"/>
      <c r="E5235" s="294"/>
      <c r="F5235" s="29"/>
      <c r="G5235" s="19"/>
      <c r="H5235" s="1"/>
      <c r="I5235" s="3"/>
      <c r="J5235" s="1"/>
      <c r="K5235" s="1"/>
      <c r="L5235" s="1"/>
      <c r="M5235" s="3"/>
      <c r="N5235" s="1"/>
      <c r="O5235" s="1"/>
      <c r="P5235" s="1"/>
      <c r="Q5235" s="1"/>
      <c r="R5235" s="1"/>
      <c r="S5235" s="1"/>
      <c r="T5235" s="1"/>
      <c r="U5235" s="1"/>
      <c r="V5235" s="1"/>
      <c r="W5235" s="1"/>
      <c r="X5235" s="1"/>
      <c r="Y5235" s="1"/>
      <c r="Z5235" s="1"/>
      <c r="AA5235" s="1"/>
      <c r="AB5235" s="1"/>
      <c r="AC5235" s="1"/>
      <c r="AD5235" s="1"/>
      <c r="AE5235" s="3"/>
      <c r="AF5235" s="4"/>
      <c r="AG5235" s="4"/>
    </row>
    <row r="5236" spans="1:52" customFormat="1">
      <c r="B5236" s="1"/>
      <c r="C5236" s="151"/>
      <c r="D5236" s="16"/>
      <c r="E5236" s="294"/>
      <c r="F5236" s="29"/>
      <c r="G5236" s="19"/>
      <c r="H5236" s="1"/>
      <c r="I5236" s="3"/>
      <c r="J5236" s="1"/>
      <c r="K5236" s="1"/>
      <c r="L5236" s="1"/>
      <c r="M5236" s="3"/>
      <c r="N5236" s="1"/>
      <c r="O5236" s="1"/>
      <c r="P5236" s="1"/>
      <c r="Q5236" s="1"/>
      <c r="R5236" s="1"/>
      <c r="S5236" s="1"/>
      <c r="T5236" s="1"/>
      <c r="U5236" s="1"/>
      <c r="V5236" s="1"/>
      <c r="W5236" s="1"/>
      <c r="X5236" s="1"/>
      <c r="Y5236" s="1"/>
      <c r="Z5236" s="1"/>
      <c r="AA5236" s="1"/>
      <c r="AB5236" s="1"/>
      <c r="AC5236" s="1"/>
      <c r="AD5236" s="1"/>
      <c r="AE5236" s="3"/>
      <c r="AF5236" s="4"/>
      <c r="AG5236" s="4"/>
    </row>
    <row r="5237" spans="1:52" customFormat="1">
      <c r="B5237" s="1"/>
      <c r="C5237" s="151"/>
      <c r="D5237" s="16"/>
      <c r="E5237" s="294"/>
      <c r="F5237" s="29"/>
      <c r="G5237" s="19"/>
      <c r="H5237" s="1"/>
      <c r="I5237" s="3"/>
      <c r="J5237" s="1"/>
      <c r="K5237" s="1"/>
      <c r="L5237" s="1"/>
      <c r="M5237" s="3"/>
      <c r="N5237" s="1"/>
      <c r="O5237" s="1"/>
      <c r="P5237" s="1"/>
      <c r="Q5237" s="1"/>
      <c r="R5237" s="1"/>
      <c r="S5237" s="1"/>
      <c r="T5237" s="1"/>
      <c r="U5237" s="1"/>
      <c r="V5237" s="1"/>
      <c r="W5237" s="1"/>
      <c r="X5237" s="1"/>
      <c r="Y5237" s="1"/>
      <c r="Z5237" s="1"/>
      <c r="AA5237" s="1"/>
      <c r="AB5237" s="1"/>
      <c r="AC5237" s="1"/>
      <c r="AD5237" s="1"/>
      <c r="AE5237" s="3"/>
      <c r="AF5237" s="4"/>
      <c r="AG5237" s="4"/>
    </row>
    <row r="5238" spans="1:52" customFormat="1">
      <c r="B5238" s="1"/>
      <c r="C5238" s="151"/>
      <c r="D5238" s="16"/>
      <c r="E5238" s="294"/>
      <c r="F5238" s="29"/>
      <c r="G5238" s="19"/>
      <c r="H5238" s="1"/>
      <c r="I5238" s="3"/>
      <c r="J5238" s="1"/>
      <c r="K5238" s="1"/>
      <c r="L5238" s="1"/>
      <c r="M5238" s="3"/>
      <c r="N5238" s="1"/>
      <c r="O5238" s="1"/>
      <c r="P5238" s="1"/>
      <c r="Q5238" s="1"/>
      <c r="R5238" s="1"/>
      <c r="S5238" s="1"/>
      <c r="T5238" s="1"/>
      <c r="U5238" s="1"/>
      <c r="V5238" s="1"/>
      <c r="W5238" s="1"/>
      <c r="X5238" s="1"/>
      <c r="Y5238" s="1"/>
      <c r="Z5238" s="1"/>
      <c r="AA5238" s="1"/>
      <c r="AB5238" s="1"/>
      <c r="AC5238" s="1"/>
      <c r="AD5238" s="1"/>
      <c r="AE5238" s="3"/>
      <c r="AF5238" s="4"/>
      <c r="AG5238" s="4"/>
    </row>
    <row r="5239" spans="1:52" customFormat="1">
      <c r="B5239" s="1"/>
      <c r="C5239" s="151"/>
      <c r="D5239" s="16"/>
      <c r="E5239" s="294"/>
      <c r="F5239" s="29"/>
      <c r="G5239" s="19"/>
      <c r="H5239" s="1"/>
      <c r="I5239" s="3"/>
      <c r="J5239" s="1"/>
      <c r="K5239" s="1"/>
      <c r="L5239" s="1"/>
      <c r="M5239" s="3"/>
      <c r="N5239" s="1"/>
      <c r="O5239" s="1"/>
      <c r="P5239" s="1"/>
      <c r="Q5239" s="1"/>
      <c r="R5239" s="1"/>
      <c r="S5239" s="1"/>
      <c r="T5239" s="1"/>
      <c r="U5239" s="1"/>
      <c r="V5239" s="1"/>
      <c r="W5239" s="1"/>
      <c r="X5239" s="1"/>
      <c r="Y5239" s="1"/>
      <c r="Z5239" s="1"/>
      <c r="AA5239" s="1"/>
      <c r="AB5239" s="1"/>
      <c r="AC5239" s="1"/>
      <c r="AD5239" s="1"/>
      <c r="AE5239" s="3"/>
      <c r="AF5239" s="4"/>
      <c r="AG5239" s="4"/>
    </row>
    <row r="5240" spans="1:52" customFormat="1">
      <c r="B5240" s="1"/>
      <c r="C5240" s="151"/>
      <c r="D5240" s="16"/>
      <c r="E5240" s="294"/>
      <c r="F5240" s="29"/>
      <c r="G5240" s="19"/>
      <c r="H5240" s="1"/>
      <c r="I5240" s="3"/>
      <c r="J5240" s="1"/>
      <c r="K5240" s="1"/>
      <c r="L5240" s="1"/>
      <c r="M5240" s="3"/>
      <c r="N5240" s="1"/>
      <c r="O5240" s="1"/>
      <c r="P5240" s="1"/>
      <c r="Q5240" s="1"/>
      <c r="R5240" s="1"/>
      <c r="S5240" s="1"/>
      <c r="T5240" s="1"/>
      <c r="U5240" s="1"/>
      <c r="V5240" s="1"/>
      <c r="W5240" s="1"/>
      <c r="X5240" s="1"/>
      <c r="Y5240" s="1"/>
      <c r="Z5240" s="1"/>
      <c r="AA5240" s="1"/>
      <c r="AB5240" s="1"/>
      <c r="AC5240" s="1"/>
      <c r="AD5240" s="1"/>
      <c r="AE5240" s="3"/>
      <c r="AF5240" s="4"/>
      <c r="AG5240" s="4"/>
      <c r="AH5240" s="3"/>
      <c r="AI5240" s="3"/>
      <c r="AJ5240" s="3"/>
      <c r="AK5240" s="3"/>
      <c r="AL5240" s="3"/>
      <c r="AM5240" s="3"/>
      <c r="AN5240" s="3"/>
      <c r="AO5240" s="3"/>
      <c r="AP5240" s="3"/>
      <c r="AQ5240" s="3"/>
      <c r="AR5240" s="3"/>
      <c r="AS5240" s="3"/>
      <c r="AT5240" s="3"/>
      <c r="AU5240" s="3"/>
      <c r="AV5240" s="3"/>
      <c r="AW5240" s="3"/>
      <c r="AX5240" s="3"/>
      <c r="AY5240" s="3"/>
      <c r="AZ5240" s="3"/>
    </row>
    <row r="5241" spans="1:52" customFormat="1">
      <c r="B5241" s="1"/>
      <c r="C5241" s="151"/>
      <c r="D5241" s="16"/>
      <c r="E5241" s="294"/>
      <c r="F5241" s="29"/>
      <c r="G5241" s="19"/>
      <c r="H5241" s="1"/>
      <c r="I5241" s="3"/>
      <c r="J5241" s="1"/>
      <c r="K5241" s="1"/>
      <c r="L5241" s="1"/>
      <c r="M5241" s="3"/>
      <c r="N5241" s="1"/>
      <c r="O5241" s="1"/>
      <c r="P5241" s="1"/>
      <c r="Q5241" s="1"/>
      <c r="R5241" s="1"/>
      <c r="S5241" s="1"/>
      <c r="T5241" s="1"/>
      <c r="U5241" s="1"/>
      <c r="V5241" s="1"/>
      <c r="W5241" s="1"/>
      <c r="X5241" s="1"/>
      <c r="Y5241" s="1"/>
      <c r="Z5241" s="1"/>
      <c r="AA5241" s="1"/>
      <c r="AB5241" s="1"/>
      <c r="AC5241" s="1"/>
      <c r="AD5241" s="1"/>
      <c r="AE5241" s="3"/>
      <c r="AF5241" s="4"/>
      <c r="AG5241" s="4"/>
      <c r="AH5241" s="3"/>
      <c r="AI5241" s="3"/>
      <c r="AJ5241" s="3"/>
      <c r="AK5241" s="3"/>
      <c r="AL5241" s="3"/>
      <c r="AM5241" s="3"/>
      <c r="AN5241" s="3"/>
      <c r="AO5241" s="3"/>
      <c r="AP5241" s="3"/>
      <c r="AQ5241" s="3"/>
      <c r="AR5241" s="3"/>
      <c r="AS5241" s="3"/>
      <c r="AT5241" s="3"/>
      <c r="AU5241" s="3"/>
      <c r="AV5241" s="3"/>
      <c r="AW5241" s="3"/>
      <c r="AX5241" s="3"/>
      <c r="AY5241" s="3"/>
      <c r="AZ5241" s="3"/>
    </row>
    <row r="5242" spans="1:52" customFormat="1">
      <c r="B5242" s="1"/>
      <c r="C5242" s="151"/>
      <c r="D5242" s="16"/>
      <c r="E5242" s="294"/>
      <c r="F5242" s="29"/>
      <c r="G5242" s="19"/>
      <c r="H5242" s="1"/>
      <c r="I5242" s="3"/>
      <c r="J5242" s="1"/>
      <c r="K5242" s="1"/>
      <c r="L5242" s="1"/>
      <c r="M5242" s="3"/>
      <c r="N5242" s="1"/>
      <c r="O5242" s="1"/>
      <c r="P5242" s="1"/>
      <c r="Q5242" s="1"/>
      <c r="R5242" s="1"/>
      <c r="S5242" s="1"/>
      <c r="T5242" s="1"/>
      <c r="U5242" s="1"/>
      <c r="V5242" s="1"/>
      <c r="W5242" s="1"/>
      <c r="X5242" s="1"/>
      <c r="Y5242" s="1"/>
      <c r="Z5242" s="1"/>
      <c r="AA5242" s="1"/>
      <c r="AB5242" s="1"/>
      <c r="AC5242" s="1"/>
      <c r="AD5242" s="1"/>
      <c r="AE5242" s="3"/>
      <c r="AF5242" s="4"/>
      <c r="AG5242" s="4"/>
      <c r="AH5242" s="3"/>
      <c r="AI5242" s="3"/>
      <c r="AJ5242" s="3"/>
      <c r="AK5242" s="3"/>
      <c r="AL5242" s="3"/>
      <c r="AM5242" s="3"/>
      <c r="AN5242" s="3"/>
      <c r="AO5242" s="3"/>
      <c r="AP5242" s="3"/>
      <c r="AQ5242" s="3"/>
      <c r="AR5242" s="3"/>
      <c r="AS5242" s="3"/>
      <c r="AT5242" s="3"/>
      <c r="AU5242" s="3"/>
      <c r="AV5242" s="3"/>
      <c r="AW5242" s="3"/>
      <c r="AX5242" s="3"/>
      <c r="AY5242" s="3"/>
      <c r="AZ5242" s="3"/>
    </row>
    <row r="5243" spans="1:52" customFormat="1">
      <c r="B5243" s="1"/>
      <c r="C5243" s="151"/>
      <c r="D5243" s="16"/>
      <c r="E5243" s="294"/>
      <c r="F5243" s="29"/>
      <c r="G5243" s="19"/>
      <c r="H5243" s="1"/>
      <c r="I5243" s="3"/>
      <c r="J5243" s="1"/>
      <c r="K5243" s="1"/>
      <c r="L5243" s="1"/>
      <c r="M5243" s="3"/>
      <c r="N5243" s="1"/>
      <c r="O5243" s="1"/>
      <c r="P5243" s="1"/>
      <c r="Q5243" s="1"/>
      <c r="R5243" s="1"/>
      <c r="S5243" s="1"/>
      <c r="T5243" s="1"/>
      <c r="U5243" s="1"/>
      <c r="V5243" s="1"/>
      <c r="W5243" s="1"/>
      <c r="X5243" s="1"/>
      <c r="Y5243" s="1"/>
      <c r="Z5243" s="1"/>
      <c r="AA5243" s="1"/>
      <c r="AB5243" s="1"/>
      <c r="AC5243" s="1"/>
      <c r="AD5243" s="1"/>
      <c r="AE5243" s="3"/>
      <c r="AF5243" s="4"/>
      <c r="AG5243" s="4"/>
      <c r="AH5243" s="3"/>
      <c r="AI5243" s="3"/>
      <c r="AJ5243" s="3"/>
      <c r="AK5243" s="3"/>
      <c r="AL5243" s="3"/>
      <c r="AM5243" s="3"/>
      <c r="AN5243" s="3"/>
      <c r="AO5243" s="3"/>
      <c r="AP5243" s="3"/>
      <c r="AQ5243" s="3"/>
      <c r="AR5243" s="3"/>
      <c r="AS5243" s="3"/>
      <c r="AT5243" s="3"/>
      <c r="AU5243" s="3"/>
      <c r="AV5243" s="3"/>
      <c r="AW5243" s="3"/>
      <c r="AX5243" s="3"/>
      <c r="AY5243" s="3"/>
      <c r="AZ5243" s="3"/>
    </row>
    <row r="5244" spans="1:52" customFormat="1">
      <c r="B5244" s="1"/>
      <c r="C5244" s="151"/>
      <c r="D5244" s="16"/>
      <c r="E5244" s="294"/>
      <c r="F5244" s="29"/>
      <c r="G5244" s="19"/>
      <c r="H5244" s="1"/>
      <c r="I5244" s="3"/>
      <c r="J5244" s="1"/>
      <c r="K5244" s="1"/>
      <c r="L5244" s="1"/>
      <c r="M5244" s="3"/>
      <c r="N5244" s="1"/>
      <c r="O5244" s="1"/>
      <c r="P5244" s="1"/>
      <c r="Q5244" s="1"/>
      <c r="R5244" s="1"/>
      <c r="S5244" s="1"/>
      <c r="T5244" s="1"/>
      <c r="U5244" s="1"/>
      <c r="V5244" s="1"/>
      <c r="W5244" s="1"/>
      <c r="X5244" s="1"/>
      <c r="Y5244" s="1"/>
      <c r="Z5244" s="1"/>
      <c r="AA5244" s="1"/>
      <c r="AB5244" s="1"/>
      <c r="AC5244" s="1"/>
      <c r="AD5244" s="1"/>
      <c r="AE5244" s="3"/>
      <c r="AF5244" s="4"/>
      <c r="AG5244" s="4"/>
      <c r="AH5244" s="3"/>
      <c r="AI5244" s="3"/>
      <c r="AJ5244" s="3"/>
      <c r="AK5244" s="3"/>
      <c r="AL5244" s="3"/>
      <c r="AM5244" s="3"/>
      <c r="AN5244" s="3"/>
      <c r="AO5244" s="3"/>
      <c r="AP5244" s="3"/>
      <c r="AQ5244" s="3"/>
      <c r="AR5244" s="3"/>
      <c r="AS5244" s="3"/>
      <c r="AT5244" s="3"/>
      <c r="AU5244" s="3"/>
      <c r="AV5244" s="3"/>
      <c r="AW5244" s="3"/>
      <c r="AX5244" s="3"/>
      <c r="AY5244" s="3"/>
      <c r="AZ5244" s="3"/>
    </row>
    <row r="5245" spans="1:52" customFormat="1">
      <c r="A5245" s="1"/>
      <c r="B5245" s="1"/>
      <c r="C5245" s="151"/>
      <c r="D5245" s="16"/>
      <c r="E5245" s="294"/>
      <c r="F5245" s="29"/>
      <c r="G5245" s="19"/>
      <c r="H5245" s="1"/>
      <c r="I5245" s="3"/>
      <c r="J5245" s="1"/>
      <c r="K5245" s="1"/>
      <c r="L5245" s="1"/>
      <c r="M5245" s="3"/>
      <c r="N5245" s="1"/>
      <c r="O5245" s="1"/>
      <c r="P5245" s="1"/>
      <c r="Q5245" s="1"/>
      <c r="R5245" s="1"/>
      <c r="S5245" s="1"/>
      <c r="T5245" s="1"/>
      <c r="U5245" s="1"/>
      <c r="V5245" s="1"/>
      <c r="W5245" s="1"/>
      <c r="X5245" s="1"/>
      <c r="Y5245" s="1"/>
      <c r="Z5245" s="1"/>
      <c r="AA5245" s="1"/>
      <c r="AB5245" s="1"/>
      <c r="AC5245" s="1"/>
      <c r="AD5245" s="1"/>
      <c r="AE5245" s="3"/>
      <c r="AF5245" s="4"/>
      <c r="AG5245" s="4"/>
      <c r="AH5245" s="3"/>
      <c r="AI5245" s="3"/>
      <c r="AJ5245" s="3"/>
      <c r="AK5245" s="3"/>
      <c r="AL5245" s="3"/>
      <c r="AM5245" s="3"/>
      <c r="AN5245" s="3"/>
      <c r="AO5245" s="3"/>
      <c r="AP5245" s="3"/>
      <c r="AQ5245" s="3"/>
      <c r="AR5245" s="3"/>
      <c r="AS5245" s="3"/>
      <c r="AT5245" s="3"/>
      <c r="AU5245" s="3"/>
      <c r="AV5245" s="3"/>
      <c r="AW5245" s="3"/>
      <c r="AX5245" s="3"/>
      <c r="AY5245" s="3"/>
      <c r="AZ5245" s="3"/>
    </row>
    <row r="5246" spans="1:52" customFormat="1">
      <c r="A5246" s="1"/>
      <c r="B5246" s="1"/>
      <c r="C5246" s="151"/>
      <c r="D5246" s="16"/>
      <c r="E5246" s="294"/>
      <c r="F5246" s="29"/>
      <c r="G5246" s="19"/>
      <c r="H5246" s="1"/>
      <c r="I5246" s="3"/>
      <c r="J5246" s="1"/>
      <c r="K5246" s="1"/>
      <c r="L5246" s="1"/>
      <c r="M5246" s="3"/>
      <c r="N5246" s="1"/>
      <c r="O5246" s="1"/>
      <c r="P5246" s="1"/>
      <c r="Q5246" s="1"/>
      <c r="R5246" s="1"/>
      <c r="S5246" s="1"/>
      <c r="T5246" s="1"/>
      <c r="U5246" s="1"/>
      <c r="V5246" s="1"/>
      <c r="W5246" s="1"/>
      <c r="X5246" s="1"/>
      <c r="Y5246" s="1"/>
      <c r="Z5246" s="1"/>
      <c r="AA5246" s="1"/>
      <c r="AB5246" s="1"/>
      <c r="AC5246" s="1"/>
      <c r="AD5246" s="1"/>
      <c r="AE5246" s="3"/>
      <c r="AF5246" s="4"/>
      <c r="AG5246" s="4"/>
      <c r="AH5246" s="3"/>
      <c r="AI5246" s="3"/>
      <c r="AJ5246" s="3"/>
      <c r="AK5246" s="3"/>
      <c r="AL5246" s="3"/>
      <c r="AM5246" s="3"/>
      <c r="AN5246" s="3"/>
      <c r="AO5246" s="3"/>
      <c r="AP5246" s="3"/>
      <c r="AQ5246" s="3"/>
      <c r="AR5246" s="3"/>
      <c r="AS5246" s="3"/>
      <c r="AT5246" s="3"/>
      <c r="AU5246" s="3"/>
      <c r="AV5246" s="3"/>
      <c r="AW5246" s="3"/>
      <c r="AX5246" s="3"/>
      <c r="AY5246" s="3"/>
      <c r="AZ5246" s="3"/>
    </row>
    <row r="5247" spans="1:52" customFormat="1">
      <c r="A5247" s="1"/>
      <c r="B5247" s="1"/>
      <c r="C5247" s="151"/>
      <c r="D5247" s="16"/>
      <c r="E5247" s="294"/>
      <c r="F5247" s="29"/>
      <c r="G5247" s="19"/>
      <c r="H5247" s="1"/>
      <c r="I5247" s="3"/>
      <c r="J5247" s="1"/>
      <c r="K5247" s="1"/>
      <c r="L5247" s="1"/>
      <c r="M5247" s="3"/>
      <c r="N5247" s="1"/>
      <c r="O5247" s="1"/>
      <c r="P5247" s="1"/>
      <c r="Q5247" s="1"/>
      <c r="R5247" s="1"/>
      <c r="S5247" s="1"/>
      <c r="T5247" s="1"/>
      <c r="U5247" s="1"/>
      <c r="V5247" s="1"/>
      <c r="W5247" s="1"/>
      <c r="X5247" s="1"/>
      <c r="Y5247" s="1"/>
      <c r="Z5247" s="1"/>
      <c r="AA5247" s="1"/>
      <c r="AB5247" s="1"/>
      <c r="AC5247" s="1"/>
      <c r="AD5247" s="1"/>
      <c r="AE5247" s="3"/>
      <c r="AF5247" s="4"/>
      <c r="AG5247" s="4"/>
      <c r="AH5247" s="3"/>
      <c r="AI5247" s="3"/>
      <c r="AJ5247" s="3"/>
      <c r="AK5247" s="3"/>
      <c r="AL5247" s="3"/>
      <c r="AM5247" s="3"/>
      <c r="AN5247" s="3"/>
      <c r="AO5247" s="3"/>
      <c r="AP5247" s="3"/>
      <c r="AQ5247" s="3"/>
      <c r="AR5247" s="3"/>
      <c r="AS5247" s="3"/>
      <c r="AT5247" s="3"/>
      <c r="AU5247" s="3"/>
      <c r="AV5247" s="3"/>
      <c r="AW5247" s="3"/>
      <c r="AX5247" s="3"/>
      <c r="AY5247" s="3"/>
      <c r="AZ5247" s="3"/>
    </row>
    <row r="5248" spans="1:52" customFormat="1">
      <c r="A5248" s="1"/>
      <c r="B5248" s="1"/>
      <c r="C5248" s="151"/>
      <c r="D5248" s="16"/>
      <c r="E5248" s="294"/>
      <c r="F5248" s="29"/>
      <c r="G5248" s="19"/>
      <c r="H5248" s="1"/>
      <c r="I5248" s="3"/>
      <c r="J5248" s="1"/>
      <c r="K5248" s="1"/>
      <c r="L5248" s="1"/>
      <c r="M5248" s="3"/>
      <c r="N5248" s="1"/>
      <c r="O5248" s="1"/>
      <c r="P5248" s="1"/>
      <c r="Q5248" s="1"/>
      <c r="R5248" s="1"/>
      <c r="S5248" s="1"/>
      <c r="T5248" s="1"/>
      <c r="U5248" s="1"/>
      <c r="V5248" s="1"/>
      <c r="W5248" s="1"/>
      <c r="X5248" s="1"/>
      <c r="Y5248" s="1"/>
      <c r="Z5248" s="1"/>
      <c r="AA5248" s="1"/>
      <c r="AB5248" s="1"/>
      <c r="AC5248" s="1"/>
      <c r="AD5248" s="1"/>
      <c r="AE5248" s="3"/>
      <c r="AF5248" s="4"/>
      <c r="AG5248" s="4"/>
      <c r="AH5248" s="3"/>
      <c r="AI5248" s="3"/>
      <c r="AJ5248" s="3"/>
      <c r="AK5248" s="3"/>
      <c r="AL5248" s="3"/>
      <c r="AM5248" s="3"/>
      <c r="AN5248" s="3"/>
      <c r="AO5248" s="3"/>
      <c r="AP5248" s="3"/>
      <c r="AQ5248" s="3"/>
      <c r="AR5248" s="3"/>
      <c r="AS5248" s="3"/>
      <c r="AT5248" s="3"/>
      <c r="AU5248" s="3"/>
      <c r="AV5248" s="3"/>
      <c r="AW5248" s="3"/>
      <c r="AX5248" s="3"/>
      <c r="AY5248" s="3"/>
      <c r="AZ5248" s="3"/>
    </row>
    <row r="5249" spans="1:52" customFormat="1">
      <c r="A5249" s="1"/>
      <c r="B5249" s="1"/>
      <c r="C5249" s="151"/>
      <c r="D5249" s="16"/>
      <c r="E5249" s="294"/>
      <c r="F5249" s="29"/>
      <c r="G5249" s="19"/>
      <c r="H5249" s="1"/>
      <c r="I5249" s="3"/>
      <c r="J5249" s="1"/>
      <c r="K5249" s="1"/>
      <c r="L5249" s="1"/>
      <c r="M5249" s="3"/>
      <c r="N5249" s="1"/>
      <c r="O5249" s="1"/>
      <c r="P5249" s="1"/>
      <c r="Q5249" s="1"/>
      <c r="R5249" s="1"/>
      <c r="S5249" s="1"/>
      <c r="T5249" s="1"/>
      <c r="U5249" s="1"/>
      <c r="V5249" s="1"/>
      <c r="W5249" s="1"/>
      <c r="X5249" s="1"/>
      <c r="Y5249" s="1"/>
      <c r="Z5249" s="1"/>
      <c r="AA5249" s="1"/>
      <c r="AB5249" s="1"/>
      <c r="AC5249" s="1"/>
      <c r="AD5249" s="1"/>
      <c r="AE5249" s="3"/>
      <c r="AF5249" s="4"/>
      <c r="AG5249" s="4"/>
      <c r="AH5249" s="3"/>
      <c r="AI5249" s="3"/>
      <c r="AJ5249" s="3"/>
      <c r="AK5249" s="3"/>
      <c r="AL5249" s="3"/>
      <c r="AM5249" s="3"/>
      <c r="AN5249" s="3"/>
      <c r="AO5249" s="3"/>
      <c r="AP5249" s="3"/>
      <c r="AQ5249" s="3"/>
      <c r="AR5249" s="3"/>
      <c r="AS5249" s="3"/>
      <c r="AT5249" s="3"/>
      <c r="AU5249" s="3"/>
      <c r="AV5249" s="3"/>
      <c r="AW5249" s="3"/>
      <c r="AX5249" s="3"/>
      <c r="AY5249" s="3"/>
      <c r="AZ5249" s="3"/>
    </row>
    <row r="5250" spans="1:52" customFormat="1">
      <c r="A5250" s="1"/>
      <c r="B5250" s="1"/>
      <c r="C5250" s="151"/>
      <c r="D5250" s="16"/>
      <c r="E5250" s="294"/>
      <c r="F5250" s="29"/>
      <c r="G5250" s="19"/>
      <c r="H5250" s="1"/>
      <c r="I5250" s="3"/>
      <c r="J5250" s="1"/>
      <c r="K5250" s="1"/>
      <c r="L5250" s="1"/>
      <c r="M5250" s="3"/>
      <c r="N5250" s="1"/>
      <c r="O5250" s="1"/>
      <c r="P5250" s="1"/>
      <c r="Q5250" s="1"/>
      <c r="R5250" s="1"/>
      <c r="S5250" s="1"/>
      <c r="T5250" s="1"/>
      <c r="U5250" s="1"/>
      <c r="V5250" s="1"/>
      <c r="W5250" s="1"/>
      <c r="X5250" s="1"/>
      <c r="Y5250" s="1"/>
      <c r="Z5250" s="1"/>
      <c r="AA5250" s="1"/>
      <c r="AB5250" s="1"/>
      <c r="AC5250" s="1"/>
      <c r="AD5250" s="1"/>
      <c r="AE5250" s="3"/>
      <c r="AF5250" s="4"/>
      <c r="AG5250" s="4"/>
      <c r="AH5250" s="3"/>
      <c r="AI5250" s="3"/>
      <c r="AJ5250" s="3"/>
      <c r="AK5250" s="3"/>
      <c r="AL5250" s="3"/>
      <c r="AM5250" s="3"/>
      <c r="AN5250" s="3"/>
      <c r="AO5250" s="3"/>
      <c r="AP5250" s="3"/>
      <c r="AQ5250" s="3"/>
      <c r="AR5250" s="3"/>
      <c r="AS5250" s="3"/>
      <c r="AT5250" s="3"/>
      <c r="AU5250" s="3"/>
      <c r="AV5250" s="3"/>
      <c r="AW5250" s="3"/>
      <c r="AX5250" s="3"/>
      <c r="AY5250" s="3"/>
      <c r="AZ5250" s="3"/>
    </row>
    <row r="5251" spans="1:52" customFormat="1">
      <c r="A5251" s="1"/>
      <c r="B5251" s="1"/>
      <c r="C5251" s="151"/>
      <c r="D5251" s="16"/>
      <c r="E5251" s="294"/>
      <c r="F5251" s="29"/>
      <c r="G5251" s="19"/>
      <c r="H5251" s="1"/>
      <c r="I5251" s="3"/>
      <c r="J5251" s="1"/>
      <c r="K5251" s="1"/>
      <c r="L5251" s="1"/>
      <c r="M5251" s="3"/>
      <c r="N5251" s="1"/>
      <c r="O5251" s="1"/>
      <c r="P5251" s="1"/>
      <c r="Q5251" s="1"/>
      <c r="R5251" s="1"/>
      <c r="S5251" s="1"/>
      <c r="T5251" s="1"/>
      <c r="U5251" s="1"/>
      <c r="V5251" s="1"/>
      <c r="W5251" s="1"/>
      <c r="X5251" s="1"/>
      <c r="Y5251" s="1"/>
      <c r="Z5251" s="1"/>
      <c r="AA5251" s="1"/>
      <c r="AB5251" s="1"/>
      <c r="AC5251" s="1"/>
      <c r="AD5251" s="1"/>
      <c r="AE5251" s="3"/>
      <c r="AF5251" s="4"/>
      <c r="AG5251" s="4"/>
      <c r="AH5251" s="3"/>
      <c r="AI5251" s="3"/>
      <c r="AJ5251" s="3"/>
      <c r="AK5251" s="3"/>
      <c r="AL5251" s="3"/>
      <c r="AM5251" s="3"/>
      <c r="AN5251" s="3"/>
      <c r="AO5251" s="3"/>
      <c r="AP5251" s="3"/>
      <c r="AQ5251" s="3"/>
      <c r="AR5251" s="3"/>
      <c r="AS5251" s="3"/>
      <c r="AT5251" s="3"/>
      <c r="AU5251" s="3"/>
      <c r="AV5251" s="3"/>
      <c r="AW5251" s="3"/>
      <c r="AX5251" s="3"/>
      <c r="AY5251" s="3"/>
      <c r="AZ5251" s="3"/>
    </row>
    <row r="5252" spans="1:52" customFormat="1">
      <c r="A5252" s="1"/>
      <c r="B5252" s="1"/>
      <c r="C5252" s="151"/>
      <c r="D5252" s="16"/>
      <c r="E5252" s="294"/>
      <c r="F5252" s="29"/>
      <c r="G5252" s="19"/>
      <c r="H5252" s="1"/>
      <c r="I5252" s="3"/>
      <c r="J5252" s="1"/>
      <c r="K5252" s="1"/>
      <c r="L5252" s="1"/>
      <c r="M5252" s="3"/>
      <c r="N5252" s="1"/>
      <c r="O5252" s="1"/>
      <c r="P5252" s="1"/>
      <c r="Q5252" s="1"/>
      <c r="R5252" s="1"/>
      <c r="S5252" s="1"/>
      <c r="T5252" s="1"/>
      <c r="U5252" s="1"/>
      <c r="V5252" s="1"/>
      <c r="W5252" s="1"/>
      <c r="X5252" s="1"/>
      <c r="Y5252" s="1"/>
      <c r="Z5252" s="1"/>
      <c r="AA5252" s="1"/>
      <c r="AB5252" s="1"/>
      <c r="AC5252" s="1"/>
      <c r="AD5252" s="1"/>
      <c r="AE5252" s="3"/>
      <c r="AF5252" s="4"/>
      <c r="AG5252" s="4"/>
      <c r="AH5252" s="3"/>
      <c r="AI5252" s="3"/>
      <c r="AJ5252" s="3"/>
      <c r="AK5252" s="3"/>
      <c r="AL5252" s="3"/>
      <c r="AM5252" s="3"/>
      <c r="AN5252" s="3"/>
      <c r="AO5252" s="3"/>
      <c r="AP5252" s="3"/>
      <c r="AQ5252" s="3"/>
      <c r="AR5252" s="3"/>
      <c r="AS5252" s="3"/>
      <c r="AT5252" s="3"/>
      <c r="AU5252" s="3"/>
      <c r="AV5252" s="3"/>
      <c r="AW5252" s="3"/>
      <c r="AX5252" s="3"/>
      <c r="AY5252" s="3"/>
      <c r="AZ5252" s="3"/>
    </row>
    <row r="5253" spans="1:52" customFormat="1">
      <c r="A5253" s="1"/>
      <c r="B5253" s="1"/>
      <c r="C5253" s="151"/>
      <c r="D5253" s="16"/>
      <c r="E5253" s="294"/>
      <c r="F5253" s="29"/>
      <c r="G5253" s="19"/>
      <c r="H5253" s="1"/>
      <c r="I5253" s="3"/>
      <c r="J5253" s="1"/>
      <c r="K5253" s="1"/>
      <c r="L5253" s="1"/>
      <c r="M5253" s="3"/>
      <c r="N5253" s="1"/>
      <c r="O5253" s="1"/>
      <c r="P5253" s="1"/>
      <c r="Q5253" s="1"/>
      <c r="R5253" s="1"/>
      <c r="S5253" s="1"/>
      <c r="T5253" s="1"/>
      <c r="U5253" s="1"/>
      <c r="V5253" s="1"/>
      <c r="W5253" s="1"/>
      <c r="X5253" s="1"/>
      <c r="Y5253" s="1"/>
      <c r="Z5253" s="1"/>
      <c r="AA5253" s="1"/>
      <c r="AB5253" s="1"/>
      <c r="AC5253" s="1"/>
      <c r="AD5253" s="1"/>
      <c r="AE5253" s="3"/>
      <c r="AF5253" s="4"/>
      <c r="AG5253" s="4"/>
      <c r="AH5253" s="3"/>
      <c r="AI5253" s="3"/>
      <c r="AJ5253" s="3"/>
      <c r="AK5253" s="3"/>
      <c r="AL5253" s="3"/>
      <c r="AM5253" s="3"/>
      <c r="AN5253" s="3"/>
      <c r="AO5253" s="3"/>
      <c r="AP5253" s="3"/>
      <c r="AQ5253" s="3"/>
      <c r="AR5253" s="3"/>
      <c r="AS5253" s="3"/>
      <c r="AT5253" s="3"/>
      <c r="AU5253" s="3"/>
      <c r="AV5253" s="3"/>
      <c r="AW5253" s="3"/>
      <c r="AX5253" s="3"/>
      <c r="AY5253" s="3"/>
      <c r="AZ5253" s="3"/>
    </row>
    <row r="5254" spans="1:52" customFormat="1">
      <c r="A5254" s="1"/>
      <c r="B5254" s="1"/>
      <c r="C5254" s="151"/>
      <c r="D5254" s="16"/>
      <c r="E5254" s="294"/>
      <c r="F5254" s="29"/>
      <c r="G5254" s="19"/>
      <c r="H5254" s="1"/>
      <c r="I5254" s="3"/>
      <c r="J5254" s="1"/>
      <c r="K5254" s="1"/>
      <c r="L5254" s="1"/>
      <c r="M5254" s="3"/>
      <c r="N5254" s="1"/>
      <c r="O5254" s="1"/>
      <c r="P5254" s="1"/>
      <c r="Q5254" s="1"/>
      <c r="R5254" s="1"/>
      <c r="S5254" s="1"/>
      <c r="T5254" s="1"/>
      <c r="U5254" s="1"/>
      <c r="V5254" s="1"/>
      <c r="W5254" s="1"/>
      <c r="X5254" s="1"/>
      <c r="Y5254" s="1"/>
      <c r="Z5254" s="1"/>
      <c r="AA5254" s="1"/>
      <c r="AB5254" s="1"/>
      <c r="AC5254" s="1"/>
      <c r="AD5254" s="1"/>
      <c r="AE5254" s="3"/>
      <c r="AF5254" s="4"/>
      <c r="AG5254" s="4"/>
      <c r="AH5254" s="3"/>
      <c r="AI5254" s="3"/>
      <c r="AJ5254" s="3"/>
      <c r="AK5254" s="3"/>
      <c r="AL5254" s="3"/>
      <c r="AM5254" s="3"/>
      <c r="AN5254" s="3"/>
      <c r="AO5254" s="3"/>
      <c r="AP5254" s="3"/>
      <c r="AQ5254" s="3"/>
      <c r="AR5254" s="3"/>
      <c r="AS5254" s="3"/>
      <c r="AT5254" s="3"/>
      <c r="AU5254" s="3"/>
      <c r="AV5254" s="3"/>
      <c r="AW5254" s="3"/>
      <c r="AX5254" s="3"/>
      <c r="AY5254" s="3"/>
      <c r="AZ5254" s="3"/>
    </row>
    <row r="5255" spans="1:52" customFormat="1">
      <c r="A5255" s="1"/>
      <c r="B5255" s="1"/>
      <c r="C5255" s="151"/>
      <c r="D5255" s="16"/>
      <c r="E5255" s="294"/>
      <c r="F5255" s="29"/>
      <c r="G5255" s="19"/>
      <c r="H5255" s="1"/>
      <c r="I5255" s="3"/>
      <c r="J5255" s="1"/>
      <c r="K5255" s="1"/>
      <c r="L5255" s="1"/>
      <c r="M5255" s="3"/>
      <c r="N5255" s="1"/>
      <c r="O5255" s="1"/>
      <c r="P5255" s="1"/>
      <c r="Q5255" s="1"/>
      <c r="R5255" s="1"/>
      <c r="S5255" s="1"/>
      <c r="T5255" s="1"/>
      <c r="U5255" s="1"/>
      <c r="V5255" s="1"/>
      <c r="W5255" s="1"/>
      <c r="X5255" s="1"/>
      <c r="Y5255" s="1"/>
      <c r="Z5255" s="1"/>
      <c r="AA5255" s="1"/>
      <c r="AB5255" s="1"/>
      <c r="AC5255" s="1"/>
      <c r="AD5255" s="1"/>
      <c r="AE5255" s="3"/>
      <c r="AF5255" s="4"/>
      <c r="AG5255" s="4"/>
      <c r="AH5255" s="3"/>
      <c r="AI5255" s="3"/>
      <c r="AJ5255" s="3"/>
      <c r="AK5255" s="3"/>
      <c r="AL5255" s="3"/>
      <c r="AM5255" s="3"/>
      <c r="AN5255" s="3"/>
      <c r="AO5255" s="3"/>
      <c r="AP5255" s="3"/>
      <c r="AQ5255" s="3"/>
      <c r="AR5255" s="3"/>
      <c r="AS5255" s="3"/>
      <c r="AT5255" s="3"/>
      <c r="AU5255" s="3"/>
      <c r="AV5255" s="3"/>
      <c r="AW5255" s="3"/>
      <c r="AX5255" s="3"/>
      <c r="AY5255" s="3"/>
      <c r="AZ5255" s="3"/>
    </row>
    <row r="5256" spans="1:52" customFormat="1">
      <c r="A5256" s="1"/>
      <c r="B5256" s="1"/>
      <c r="C5256" s="151"/>
      <c r="D5256" s="16"/>
      <c r="E5256" s="294"/>
      <c r="F5256" s="29"/>
      <c r="G5256" s="19"/>
      <c r="H5256" s="1"/>
      <c r="I5256" s="3"/>
      <c r="J5256" s="1"/>
      <c r="K5256" s="1"/>
      <c r="L5256" s="1"/>
      <c r="M5256" s="3"/>
      <c r="N5256" s="1"/>
      <c r="O5256" s="1"/>
      <c r="P5256" s="1"/>
      <c r="Q5256" s="1"/>
      <c r="R5256" s="1"/>
      <c r="S5256" s="1"/>
      <c r="T5256" s="1"/>
      <c r="U5256" s="1"/>
      <c r="V5256" s="1"/>
      <c r="W5256" s="1"/>
      <c r="X5256" s="1"/>
      <c r="Y5256" s="1"/>
      <c r="Z5256" s="1"/>
      <c r="AA5256" s="1"/>
      <c r="AB5256" s="1"/>
      <c r="AC5256" s="1"/>
      <c r="AD5256" s="1"/>
      <c r="AE5256" s="3"/>
      <c r="AF5256" s="4"/>
      <c r="AG5256" s="4"/>
      <c r="AH5256" s="3"/>
      <c r="AI5256" s="3"/>
      <c r="AJ5256" s="3"/>
      <c r="AK5256" s="3"/>
      <c r="AL5256" s="3"/>
      <c r="AM5256" s="3"/>
      <c r="AN5256" s="3"/>
      <c r="AO5256" s="3"/>
      <c r="AP5256" s="3"/>
      <c r="AQ5256" s="3"/>
      <c r="AR5256" s="3"/>
      <c r="AS5256" s="3"/>
      <c r="AT5256" s="3"/>
      <c r="AU5256" s="3"/>
      <c r="AV5256" s="3"/>
      <c r="AW5256" s="3"/>
      <c r="AX5256" s="3"/>
      <c r="AY5256" s="3"/>
      <c r="AZ5256" s="3"/>
    </row>
    <row r="5257" spans="1:52" customFormat="1">
      <c r="A5257" s="1"/>
      <c r="B5257" s="1"/>
      <c r="C5257" s="151"/>
      <c r="D5257" s="16"/>
      <c r="E5257" s="294"/>
      <c r="F5257" s="29"/>
      <c r="G5257" s="19"/>
      <c r="H5257" s="1"/>
      <c r="I5257" s="3"/>
      <c r="J5257" s="1"/>
      <c r="K5257" s="1"/>
      <c r="L5257" s="1"/>
      <c r="M5257" s="3"/>
      <c r="N5257" s="1"/>
      <c r="O5257" s="1"/>
      <c r="P5257" s="1"/>
      <c r="Q5257" s="1"/>
      <c r="R5257" s="1"/>
      <c r="S5257" s="1"/>
      <c r="T5257" s="1"/>
      <c r="U5257" s="1"/>
      <c r="V5257" s="1"/>
      <c r="W5257" s="1"/>
      <c r="X5257" s="1"/>
      <c r="Y5257" s="1"/>
      <c r="Z5257" s="1"/>
      <c r="AA5257" s="1"/>
      <c r="AB5257" s="1"/>
      <c r="AC5257" s="1"/>
      <c r="AD5257" s="1"/>
      <c r="AE5257" s="3"/>
      <c r="AF5257" s="4"/>
      <c r="AG5257" s="4"/>
      <c r="AH5257" s="3"/>
      <c r="AI5257" s="3"/>
      <c r="AJ5257" s="3"/>
      <c r="AK5257" s="3"/>
      <c r="AL5257" s="3"/>
      <c r="AM5257" s="3"/>
      <c r="AN5257" s="3"/>
      <c r="AO5257" s="3"/>
      <c r="AP5257" s="3"/>
      <c r="AQ5257" s="3"/>
      <c r="AR5257" s="3"/>
      <c r="AS5257" s="3"/>
      <c r="AT5257" s="3"/>
      <c r="AU5257" s="3"/>
      <c r="AV5257" s="3"/>
      <c r="AW5257" s="3"/>
      <c r="AX5257" s="3"/>
      <c r="AY5257" s="3"/>
      <c r="AZ5257" s="3"/>
    </row>
    <row r="5258" spans="1:52" customFormat="1">
      <c r="A5258" s="1"/>
      <c r="B5258" s="1"/>
      <c r="C5258" s="151"/>
      <c r="D5258" s="16"/>
      <c r="E5258" s="294"/>
      <c r="F5258" s="29"/>
      <c r="G5258" s="19"/>
      <c r="H5258" s="1"/>
      <c r="I5258" s="3"/>
      <c r="J5258" s="1"/>
      <c r="K5258" s="1"/>
      <c r="L5258" s="1"/>
      <c r="M5258" s="3"/>
      <c r="N5258" s="1"/>
      <c r="O5258" s="1"/>
      <c r="P5258" s="1"/>
      <c r="Q5258" s="1"/>
      <c r="R5258" s="1"/>
      <c r="S5258" s="1"/>
      <c r="T5258" s="1"/>
      <c r="U5258" s="1"/>
      <c r="V5258" s="1"/>
      <c r="W5258" s="1"/>
      <c r="X5258" s="1"/>
      <c r="Y5258" s="1"/>
      <c r="Z5258" s="1"/>
      <c r="AA5258" s="1"/>
      <c r="AB5258" s="1"/>
      <c r="AC5258" s="1"/>
      <c r="AD5258" s="1"/>
      <c r="AE5258" s="3"/>
      <c r="AF5258" s="4"/>
      <c r="AG5258" s="4"/>
      <c r="AH5258" s="3"/>
      <c r="AI5258" s="3"/>
      <c r="AJ5258" s="3"/>
      <c r="AK5258" s="3"/>
      <c r="AL5258" s="3"/>
      <c r="AM5258" s="3"/>
      <c r="AN5258" s="3"/>
      <c r="AO5258" s="3"/>
      <c r="AP5258" s="3"/>
      <c r="AQ5258" s="3"/>
      <c r="AR5258" s="3"/>
      <c r="AS5258" s="3"/>
      <c r="AT5258" s="3"/>
      <c r="AU5258" s="3"/>
      <c r="AV5258" s="3"/>
      <c r="AW5258" s="3"/>
      <c r="AX5258" s="3"/>
      <c r="AY5258" s="3"/>
      <c r="AZ5258" s="3"/>
    </row>
    <row r="5259" spans="1:52" customFormat="1">
      <c r="A5259" s="1"/>
      <c r="B5259" s="1"/>
      <c r="C5259" s="151"/>
      <c r="D5259" s="16"/>
      <c r="E5259" s="294"/>
      <c r="F5259" s="29"/>
      <c r="G5259" s="19"/>
      <c r="H5259" s="1"/>
      <c r="I5259" s="3"/>
      <c r="J5259" s="1"/>
      <c r="K5259" s="1"/>
      <c r="L5259" s="1"/>
      <c r="M5259" s="3"/>
      <c r="N5259" s="1"/>
      <c r="O5259" s="1"/>
      <c r="P5259" s="1"/>
      <c r="Q5259" s="1"/>
      <c r="R5259" s="1"/>
      <c r="S5259" s="1"/>
      <c r="T5259" s="1"/>
      <c r="U5259" s="1"/>
      <c r="V5259" s="1"/>
      <c r="W5259" s="1"/>
      <c r="X5259" s="1"/>
      <c r="Y5259" s="1"/>
      <c r="Z5259" s="1"/>
      <c r="AA5259" s="1"/>
      <c r="AB5259" s="1"/>
      <c r="AC5259" s="1"/>
      <c r="AD5259" s="1"/>
      <c r="AE5259" s="3"/>
      <c r="AF5259" s="4"/>
      <c r="AG5259" s="4"/>
      <c r="AH5259" s="3"/>
      <c r="AI5259" s="3"/>
      <c r="AJ5259" s="3"/>
      <c r="AK5259" s="3"/>
      <c r="AL5259" s="3"/>
      <c r="AM5259" s="3"/>
      <c r="AN5259" s="3"/>
      <c r="AO5259" s="3"/>
      <c r="AP5259" s="3"/>
      <c r="AQ5259" s="3"/>
      <c r="AR5259" s="3"/>
      <c r="AS5259" s="3"/>
      <c r="AT5259" s="3"/>
      <c r="AU5259" s="3"/>
      <c r="AV5259" s="3"/>
      <c r="AW5259" s="3"/>
      <c r="AX5259" s="3"/>
      <c r="AY5259" s="3"/>
      <c r="AZ5259" s="3"/>
    </row>
    <row r="5260" spans="1:52" customFormat="1">
      <c r="A5260" s="1"/>
      <c r="B5260" s="1"/>
      <c r="C5260" s="151"/>
      <c r="D5260" s="16"/>
      <c r="E5260" s="294"/>
      <c r="F5260" s="29"/>
      <c r="G5260" s="19"/>
      <c r="H5260" s="1"/>
      <c r="I5260" s="3"/>
      <c r="J5260" s="1"/>
      <c r="K5260" s="1"/>
      <c r="L5260" s="1"/>
      <c r="M5260" s="3"/>
      <c r="N5260" s="1"/>
      <c r="O5260" s="1"/>
      <c r="P5260" s="1"/>
      <c r="Q5260" s="1"/>
      <c r="R5260" s="1"/>
      <c r="S5260" s="1"/>
      <c r="T5260" s="1"/>
      <c r="U5260" s="1"/>
      <c r="V5260" s="1"/>
      <c r="W5260" s="1"/>
      <c r="X5260" s="1"/>
      <c r="Y5260" s="1"/>
      <c r="Z5260" s="1"/>
      <c r="AA5260" s="1"/>
      <c r="AB5260" s="1"/>
      <c r="AC5260" s="1"/>
      <c r="AD5260" s="1"/>
      <c r="AE5260" s="3"/>
      <c r="AF5260" s="4"/>
      <c r="AG5260" s="4"/>
      <c r="AH5260" s="3"/>
      <c r="AI5260" s="3"/>
      <c r="AJ5260" s="3"/>
      <c r="AK5260" s="3"/>
      <c r="AL5260" s="3"/>
      <c r="AM5260" s="3"/>
      <c r="AN5260" s="3"/>
      <c r="AO5260" s="3"/>
      <c r="AP5260" s="3"/>
      <c r="AQ5260" s="3"/>
      <c r="AR5260" s="3"/>
      <c r="AS5260" s="3"/>
      <c r="AT5260" s="3"/>
      <c r="AU5260" s="3"/>
      <c r="AV5260" s="3"/>
      <c r="AW5260" s="3"/>
      <c r="AX5260" s="3"/>
      <c r="AY5260" s="3"/>
      <c r="AZ5260" s="3"/>
    </row>
    <row r="5261" spans="1:52" customFormat="1">
      <c r="A5261" s="1"/>
      <c r="B5261" s="1"/>
      <c r="C5261" s="151"/>
      <c r="D5261" s="16"/>
      <c r="E5261" s="294"/>
      <c r="F5261" s="29"/>
      <c r="G5261" s="19"/>
      <c r="H5261" s="1"/>
      <c r="I5261" s="3"/>
      <c r="J5261" s="1"/>
      <c r="K5261" s="1"/>
      <c r="L5261" s="1"/>
      <c r="M5261" s="3"/>
      <c r="N5261" s="1"/>
      <c r="O5261" s="1"/>
      <c r="P5261" s="1"/>
      <c r="Q5261" s="1"/>
      <c r="R5261" s="1"/>
      <c r="S5261" s="1"/>
      <c r="T5261" s="1"/>
      <c r="U5261" s="1"/>
      <c r="V5261" s="1"/>
      <c r="W5261" s="1"/>
      <c r="X5261" s="1"/>
      <c r="Y5261" s="1"/>
      <c r="Z5261" s="1"/>
      <c r="AA5261" s="1"/>
      <c r="AB5261" s="1"/>
      <c r="AC5261" s="1"/>
      <c r="AD5261" s="1"/>
      <c r="AE5261" s="3"/>
      <c r="AF5261" s="4"/>
      <c r="AG5261" s="4"/>
      <c r="AH5261" s="3"/>
      <c r="AI5261" s="3"/>
      <c r="AJ5261" s="3"/>
      <c r="AK5261" s="3"/>
      <c r="AL5261" s="3"/>
      <c r="AM5261" s="3"/>
      <c r="AN5261" s="3"/>
      <c r="AO5261" s="3"/>
      <c r="AP5261" s="3"/>
      <c r="AQ5261" s="3"/>
      <c r="AR5261" s="3"/>
      <c r="AS5261" s="3"/>
      <c r="AT5261" s="3"/>
      <c r="AU5261" s="3"/>
      <c r="AV5261" s="3"/>
      <c r="AW5261" s="3"/>
      <c r="AX5261" s="3"/>
      <c r="AY5261" s="3"/>
      <c r="AZ5261" s="3"/>
    </row>
    <row r="5262" spans="1:52" customFormat="1">
      <c r="A5262" s="1"/>
      <c r="B5262" s="1"/>
      <c r="C5262" s="151"/>
      <c r="D5262" s="16"/>
      <c r="E5262" s="294"/>
      <c r="F5262" s="29"/>
      <c r="G5262" s="19"/>
      <c r="H5262" s="1"/>
      <c r="I5262" s="3"/>
      <c r="J5262" s="1"/>
      <c r="K5262" s="1"/>
      <c r="L5262" s="1"/>
      <c r="M5262" s="3"/>
      <c r="N5262" s="1"/>
      <c r="O5262" s="1"/>
      <c r="P5262" s="1"/>
      <c r="Q5262" s="1"/>
      <c r="R5262" s="1"/>
      <c r="S5262" s="1"/>
      <c r="T5262" s="1"/>
      <c r="U5262" s="1"/>
      <c r="V5262" s="1"/>
      <c r="W5262" s="1"/>
      <c r="X5262" s="1"/>
      <c r="Y5262" s="1"/>
      <c r="Z5262" s="1"/>
      <c r="AA5262" s="1"/>
      <c r="AB5262" s="1"/>
      <c r="AC5262" s="1"/>
      <c r="AD5262" s="1"/>
      <c r="AE5262" s="3"/>
      <c r="AF5262" s="4"/>
      <c r="AG5262" s="4"/>
      <c r="AH5262" s="3"/>
      <c r="AI5262" s="3"/>
      <c r="AJ5262" s="3"/>
      <c r="AK5262" s="3"/>
      <c r="AL5262" s="3"/>
      <c r="AM5262" s="3"/>
      <c r="AN5262" s="3"/>
      <c r="AO5262" s="3"/>
      <c r="AP5262" s="3"/>
      <c r="AQ5262" s="3"/>
      <c r="AR5262" s="3"/>
      <c r="AS5262" s="3"/>
      <c r="AT5262" s="3"/>
      <c r="AU5262" s="3"/>
      <c r="AV5262" s="3"/>
      <c r="AW5262" s="3"/>
      <c r="AX5262" s="3"/>
      <c r="AY5262" s="3"/>
      <c r="AZ5262" s="3"/>
    </row>
    <row r="5263" spans="1:52" customFormat="1">
      <c r="A5263" s="1"/>
      <c r="B5263" s="1"/>
      <c r="C5263" s="151"/>
      <c r="D5263" s="16"/>
      <c r="E5263" s="294"/>
      <c r="F5263" s="29"/>
      <c r="G5263" s="19"/>
      <c r="H5263" s="1"/>
      <c r="I5263" s="3"/>
      <c r="J5263" s="1"/>
      <c r="K5263" s="1"/>
      <c r="L5263" s="1"/>
      <c r="M5263" s="3"/>
      <c r="N5263" s="1"/>
      <c r="O5263" s="1"/>
      <c r="P5263" s="1"/>
      <c r="Q5263" s="1"/>
      <c r="R5263" s="1"/>
      <c r="S5263" s="1"/>
      <c r="T5263" s="1"/>
      <c r="U5263" s="1"/>
      <c r="V5263" s="1"/>
      <c r="W5263" s="1"/>
      <c r="X5263" s="1"/>
      <c r="Y5263" s="1"/>
      <c r="Z5263" s="1"/>
      <c r="AA5263" s="1"/>
      <c r="AB5263" s="1"/>
      <c r="AC5263" s="1"/>
      <c r="AD5263" s="1"/>
      <c r="AE5263" s="3"/>
      <c r="AF5263" s="4"/>
      <c r="AG5263" s="4"/>
      <c r="AH5263" s="3"/>
      <c r="AI5263" s="3"/>
      <c r="AJ5263" s="3"/>
      <c r="AK5263" s="3"/>
      <c r="AL5263" s="3"/>
      <c r="AM5263" s="3"/>
      <c r="AN5263" s="3"/>
      <c r="AO5263" s="3"/>
      <c r="AP5263" s="3"/>
      <c r="AQ5263" s="3"/>
      <c r="AR5263" s="3"/>
      <c r="AS5263" s="3"/>
      <c r="AT5263" s="3"/>
      <c r="AU5263" s="3"/>
      <c r="AV5263" s="3"/>
      <c r="AW5263" s="3"/>
      <c r="AX5263" s="3"/>
      <c r="AY5263" s="3"/>
      <c r="AZ5263" s="3"/>
    </row>
    <row r="5264" spans="1:52" customFormat="1">
      <c r="A5264" s="1"/>
      <c r="B5264" s="1"/>
      <c r="C5264" s="151"/>
      <c r="D5264" s="16"/>
      <c r="E5264" s="294"/>
      <c r="F5264" s="29"/>
      <c r="G5264" s="19"/>
      <c r="H5264" s="1"/>
      <c r="I5264" s="3"/>
      <c r="J5264" s="1"/>
      <c r="K5264" s="1"/>
      <c r="L5264" s="1"/>
      <c r="M5264" s="3"/>
      <c r="N5264" s="1"/>
      <c r="O5264" s="1"/>
      <c r="P5264" s="1"/>
      <c r="Q5264" s="1"/>
      <c r="R5264" s="1"/>
      <c r="S5264" s="1"/>
      <c r="T5264" s="1"/>
      <c r="U5264" s="1"/>
      <c r="V5264" s="1"/>
      <c r="W5264" s="1"/>
      <c r="X5264" s="1"/>
      <c r="Y5264" s="1"/>
      <c r="Z5264" s="1"/>
      <c r="AA5264" s="1"/>
      <c r="AB5264" s="1"/>
      <c r="AC5264" s="1"/>
      <c r="AD5264" s="1"/>
      <c r="AE5264" s="3"/>
      <c r="AF5264" s="4"/>
      <c r="AG5264" s="4"/>
      <c r="AH5264" s="3"/>
      <c r="AI5264" s="3"/>
      <c r="AJ5264" s="3"/>
      <c r="AK5264" s="3"/>
      <c r="AL5264" s="3"/>
      <c r="AM5264" s="3"/>
      <c r="AN5264" s="3"/>
      <c r="AO5264" s="3"/>
      <c r="AP5264" s="3"/>
      <c r="AQ5264" s="3"/>
      <c r="AR5264" s="3"/>
      <c r="AS5264" s="3"/>
      <c r="AT5264" s="3"/>
      <c r="AU5264" s="3"/>
      <c r="AV5264" s="3"/>
      <c r="AW5264" s="3"/>
      <c r="AX5264" s="3"/>
      <c r="AY5264" s="3"/>
      <c r="AZ5264" s="3"/>
    </row>
    <row r="5265" spans="1:76" customFormat="1">
      <c r="A5265" s="1"/>
      <c r="B5265" s="1"/>
      <c r="C5265" s="151"/>
      <c r="D5265" s="16"/>
      <c r="E5265" s="294"/>
      <c r="F5265" s="29"/>
      <c r="G5265" s="19"/>
      <c r="H5265" s="1"/>
      <c r="I5265" s="3"/>
      <c r="J5265" s="1"/>
      <c r="K5265" s="1"/>
      <c r="L5265" s="1"/>
      <c r="M5265" s="3"/>
      <c r="N5265" s="1"/>
      <c r="O5265" s="1"/>
      <c r="P5265" s="1"/>
      <c r="Q5265" s="1"/>
      <c r="R5265" s="1"/>
      <c r="S5265" s="1"/>
      <c r="T5265" s="1"/>
      <c r="U5265" s="1"/>
      <c r="V5265" s="1"/>
      <c r="W5265" s="1"/>
      <c r="X5265" s="1"/>
      <c r="Y5265" s="1"/>
      <c r="Z5265" s="1"/>
      <c r="AA5265" s="1"/>
      <c r="AB5265" s="1"/>
      <c r="AC5265" s="1"/>
      <c r="AD5265" s="1"/>
      <c r="AE5265" s="3"/>
      <c r="AF5265" s="4"/>
      <c r="AG5265" s="4"/>
      <c r="AH5265" s="3"/>
      <c r="AI5265" s="3"/>
      <c r="AJ5265" s="3"/>
      <c r="AK5265" s="3"/>
      <c r="AL5265" s="3"/>
      <c r="AM5265" s="3"/>
      <c r="AN5265" s="3"/>
      <c r="AO5265" s="3"/>
      <c r="AP5265" s="3"/>
      <c r="AQ5265" s="3"/>
      <c r="AR5265" s="3"/>
      <c r="AS5265" s="3"/>
      <c r="AT5265" s="3"/>
      <c r="AU5265" s="3"/>
      <c r="AV5265" s="3"/>
      <c r="AW5265" s="3"/>
      <c r="AX5265" s="3"/>
      <c r="AY5265" s="3"/>
      <c r="AZ5265" s="3"/>
    </row>
    <row r="5266" spans="1:76" customFormat="1">
      <c r="A5266" s="1"/>
      <c r="B5266" s="1"/>
      <c r="C5266" s="151"/>
      <c r="D5266" s="16"/>
      <c r="E5266" s="294"/>
      <c r="F5266" s="29"/>
      <c r="G5266" s="19"/>
      <c r="H5266" s="1"/>
      <c r="I5266" s="3"/>
      <c r="J5266" s="1"/>
      <c r="K5266" s="1"/>
      <c r="L5266" s="1"/>
      <c r="M5266" s="3"/>
      <c r="N5266" s="1"/>
      <c r="O5266" s="1"/>
      <c r="P5266" s="1"/>
      <c r="Q5266" s="1"/>
      <c r="R5266" s="1"/>
      <c r="S5266" s="1"/>
      <c r="T5266" s="1"/>
      <c r="U5266" s="1"/>
      <c r="V5266" s="1"/>
      <c r="W5266" s="1"/>
      <c r="X5266" s="1"/>
      <c r="Y5266" s="1"/>
      <c r="Z5266" s="1"/>
      <c r="AA5266" s="1"/>
      <c r="AB5266" s="1"/>
      <c r="AC5266" s="1"/>
      <c r="AD5266" s="1"/>
      <c r="AE5266" s="3"/>
      <c r="AF5266" s="4"/>
      <c r="AG5266" s="4"/>
      <c r="AH5266" s="3"/>
      <c r="AI5266" s="3"/>
      <c r="AJ5266" s="3"/>
      <c r="AK5266" s="3"/>
      <c r="AL5266" s="3"/>
      <c r="AM5266" s="3"/>
      <c r="AN5266" s="3"/>
      <c r="AO5266" s="3"/>
      <c r="AP5266" s="3"/>
      <c r="AQ5266" s="3"/>
      <c r="AR5266" s="3"/>
      <c r="AS5266" s="3"/>
      <c r="AT5266" s="3"/>
      <c r="AU5266" s="3"/>
      <c r="AV5266" s="3"/>
      <c r="AW5266" s="3"/>
      <c r="AX5266" s="3"/>
      <c r="AY5266" s="3"/>
      <c r="AZ5266" s="3"/>
    </row>
    <row r="5267" spans="1:76" customFormat="1">
      <c r="A5267" s="1"/>
      <c r="B5267" s="1"/>
      <c r="C5267" s="151"/>
      <c r="D5267" s="16"/>
      <c r="E5267" s="294"/>
      <c r="F5267" s="29"/>
      <c r="G5267" s="19"/>
      <c r="H5267" s="1"/>
      <c r="I5267" s="3"/>
      <c r="J5267" s="1"/>
      <c r="K5267" s="1"/>
      <c r="L5267" s="1"/>
      <c r="M5267" s="3"/>
      <c r="N5267" s="1"/>
      <c r="O5267" s="1"/>
      <c r="P5267" s="1"/>
      <c r="Q5267" s="1"/>
      <c r="R5267" s="1"/>
      <c r="S5267" s="1"/>
      <c r="T5267" s="1"/>
      <c r="U5267" s="1"/>
      <c r="V5267" s="1"/>
      <c r="W5267" s="1"/>
      <c r="X5267" s="1"/>
      <c r="Y5267" s="1"/>
      <c r="Z5267" s="1"/>
      <c r="AA5267" s="1"/>
      <c r="AB5267" s="1"/>
      <c r="AC5267" s="1"/>
      <c r="AD5267" s="1"/>
      <c r="AE5267" s="3"/>
      <c r="AF5267" s="4"/>
      <c r="AG5267" s="4"/>
      <c r="AH5267" s="3"/>
      <c r="AI5267" s="3"/>
      <c r="AJ5267" s="3"/>
      <c r="AK5267" s="3"/>
      <c r="AL5267" s="3"/>
      <c r="AM5267" s="3"/>
      <c r="AN5267" s="3"/>
      <c r="AO5267" s="3"/>
      <c r="AP5267" s="3"/>
      <c r="AQ5267" s="3"/>
      <c r="AR5267" s="3"/>
      <c r="AS5267" s="3"/>
      <c r="AT5267" s="3"/>
      <c r="AU5267" s="3"/>
      <c r="AV5267" s="3"/>
      <c r="AW5267" s="3"/>
      <c r="AX5267" s="3"/>
      <c r="AY5267" s="3"/>
      <c r="AZ5267" s="3"/>
    </row>
    <row r="5268" spans="1:76" customFormat="1">
      <c r="A5268" s="1"/>
      <c r="B5268" s="1"/>
      <c r="C5268" s="151"/>
      <c r="D5268" s="16"/>
      <c r="E5268" s="294"/>
      <c r="F5268" s="29"/>
      <c r="G5268" s="19"/>
      <c r="H5268" s="1"/>
      <c r="I5268" s="3"/>
      <c r="J5268" s="1"/>
      <c r="K5268" s="1"/>
      <c r="L5268" s="1"/>
      <c r="M5268" s="3"/>
      <c r="N5268" s="1"/>
      <c r="O5268" s="1"/>
      <c r="P5268" s="1"/>
      <c r="Q5268" s="1"/>
      <c r="R5268" s="1"/>
      <c r="S5268" s="1"/>
      <c r="T5268" s="1"/>
      <c r="U5268" s="1"/>
      <c r="V5268" s="1"/>
      <c r="W5268" s="1"/>
      <c r="X5268" s="1"/>
      <c r="Y5268" s="1"/>
      <c r="Z5268" s="1"/>
      <c r="AA5268" s="1"/>
      <c r="AB5268" s="1"/>
      <c r="AC5268" s="1"/>
      <c r="AD5268" s="1"/>
      <c r="AE5268" s="3"/>
      <c r="AF5268" s="4"/>
      <c r="AG5268" s="4"/>
      <c r="AH5268" s="3"/>
      <c r="AI5268" s="3"/>
      <c r="AJ5268" s="3"/>
      <c r="AK5268" s="3"/>
      <c r="AL5268" s="3"/>
      <c r="AM5268" s="3"/>
      <c r="AN5268" s="3"/>
      <c r="AO5268" s="3"/>
      <c r="AP5268" s="3"/>
      <c r="AQ5268" s="3"/>
      <c r="AR5268" s="3"/>
      <c r="AS5268" s="3"/>
      <c r="AT5268" s="3"/>
      <c r="AU5268" s="3"/>
      <c r="AV5268" s="3"/>
      <c r="AW5268" s="3"/>
      <c r="AX5268" s="3"/>
      <c r="AY5268" s="3"/>
      <c r="AZ5268" s="3"/>
    </row>
    <row r="5269" spans="1:76" customFormat="1">
      <c r="A5269" s="1"/>
      <c r="B5269" s="1"/>
      <c r="C5269" s="151"/>
      <c r="D5269" s="16"/>
      <c r="E5269" s="294"/>
      <c r="F5269" s="29"/>
      <c r="G5269" s="19"/>
      <c r="H5269" s="1"/>
      <c r="I5269" s="3"/>
      <c r="J5269" s="1"/>
      <c r="K5269" s="1"/>
      <c r="L5269" s="1"/>
      <c r="M5269" s="3"/>
      <c r="N5269" s="1"/>
      <c r="O5269" s="1"/>
      <c r="P5269" s="1"/>
      <c r="Q5269" s="1"/>
      <c r="R5269" s="1"/>
      <c r="S5269" s="1"/>
      <c r="T5269" s="1"/>
      <c r="U5269" s="1"/>
      <c r="V5269" s="1"/>
      <c r="W5269" s="1"/>
      <c r="X5269" s="1"/>
      <c r="Y5269" s="1"/>
      <c r="Z5269" s="1"/>
      <c r="AA5269" s="1"/>
      <c r="AB5269" s="1"/>
      <c r="AC5269" s="1"/>
      <c r="AD5269" s="1"/>
      <c r="AE5269" s="3"/>
      <c r="AF5269" s="4"/>
      <c r="AG5269" s="4"/>
      <c r="AH5269" s="3"/>
      <c r="AI5269" s="3"/>
      <c r="AJ5269" s="3"/>
      <c r="AK5269" s="3"/>
      <c r="AL5269" s="3"/>
      <c r="AM5269" s="3"/>
      <c r="AN5269" s="3"/>
      <c r="AO5269" s="3"/>
      <c r="AP5269" s="3"/>
      <c r="AQ5269" s="3"/>
      <c r="AR5269" s="3"/>
      <c r="AS5269" s="3"/>
      <c r="AT5269" s="3"/>
      <c r="AU5269" s="3"/>
      <c r="AV5269" s="3"/>
      <c r="AW5269" s="3"/>
      <c r="AX5269" s="3"/>
      <c r="AY5269" s="3"/>
      <c r="AZ5269" s="3"/>
      <c r="BA5269" s="3"/>
      <c r="BB5269" s="3"/>
      <c r="BC5269" s="3"/>
      <c r="BD5269" s="3"/>
      <c r="BE5269" s="3"/>
      <c r="BF5269" s="3"/>
      <c r="BG5269" s="3"/>
      <c r="BH5269" s="3"/>
      <c r="BI5269" s="3"/>
      <c r="BJ5269" s="3"/>
      <c r="BK5269" s="1"/>
      <c r="BL5269" s="1"/>
      <c r="BM5269" s="1"/>
      <c r="BN5269" s="1"/>
      <c r="BO5269" s="1"/>
      <c r="BP5269" s="1"/>
      <c r="BQ5269" s="1"/>
      <c r="BR5269" s="1"/>
      <c r="BS5269" s="1"/>
      <c r="BT5269" s="1"/>
      <c r="BU5269" s="1"/>
      <c r="BV5269" s="1"/>
      <c r="BW5269" s="1"/>
      <c r="BX5269" s="1"/>
    </row>
    <row r="5270" spans="1:76" customFormat="1">
      <c r="A5270" s="1"/>
      <c r="B5270" s="1"/>
      <c r="C5270" s="151"/>
      <c r="D5270" s="16"/>
      <c r="E5270" s="294"/>
      <c r="F5270" s="29"/>
      <c r="G5270" s="19"/>
      <c r="H5270" s="1"/>
      <c r="I5270" s="3"/>
      <c r="J5270" s="1"/>
      <c r="K5270" s="1"/>
      <c r="L5270" s="1"/>
      <c r="M5270" s="3"/>
      <c r="N5270" s="1"/>
      <c r="O5270" s="1"/>
      <c r="P5270" s="1"/>
      <c r="Q5270" s="1"/>
      <c r="R5270" s="1"/>
      <c r="S5270" s="1"/>
      <c r="T5270" s="1"/>
      <c r="U5270" s="1"/>
      <c r="V5270" s="1"/>
      <c r="W5270" s="1"/>
      <c r="X5270" s="1"/>
      <c r="Y5270" s="1"/>
      <c r="Z5270" s="1"/>
      <c r="AA5270" s="1"/>
      <c r="AB5270" s="1"/>
      <c r="AC5270" s="1"/>
      <c r="AD5270" s="1"/>
      <c r="AE5270" s="3"/>
      <c r="AF5270" s="4"/>
      <c r="AG5270" s="4"/>
      <c r="AH5270" s="3"/>
      <c r="AI5270" s="3"/>
      <c r="AJ5270" s="3"/>
      <c r="AK5270" s="3"/>
      <c r="AL5270" s="3"/>
      <c r="AM5270" s="3"/>
      <c r="AN5270" s="3"/>
      <c r="AO5270" s="3"/>
      <c r="AP5270" s="3"/>
      <c r="AQ5270" s="3"/>
      <c r="AR5270" s="3"/>
      <c r="AS5270" s="3"/>
      <c r="AT5270" s="3"/>
      <c r="AU5270" s="3"/>
      <c r="AV5270" s="3"/>
      <c r="AW5270" s="3"/>
      <c r="AX5270" s="3"/>
      <c r="AY5270" s="3"/>
      <c r="AZ5270" s="3"/>
      <c r="BA5270" s="3"/>
      <c r="BB5270" s="3"/>
      <c r="BC5270" s="3"/>
      <c r="BD5270" s="3"/>
      <c r="BE5270" s="3"/>
      <c r="BF5270" s="3"/>
      <c r="BG5270" s="3"/>
      <c r="BH5270" s="3"/>
      <c r="BI5270" s="3"/>
      <c r="BJ5270" s="3"/>
      <c r="BK5270" s="1"/>
      <c r="BL5270" s="1"/>
      <c r="BM5270" s="1"/>
      <c r="BN5270" s="1"/>
      <c r="BO5270" s="1"/>
      <c r="BP5270" s="1"/>
      <c r="BQ5270" s="1"/>
      <c r="BR5270" s="1"/>
      <c r="BS5270" s="1"/>
      <c r="BT5270" s="1"/>
      <c r="BU5270" s="1"/>
      <c r="BV5270" s="1"/>
      <c r="BW5270" s="1"/>
      <c r="BX5270" s="1"/>
    </row>
    <row r="5271" spans="1:76" customFormat="1">
      <c r="A5271" s="1"/>
      <c r="B5271" s="1"/>
      <c r="C5271" s="151"/>
      <c r="D5271" s="16"/>
      <c r="E5271" s="294"/>
      <c r="F5271" s="29"/>
      <c r="G5271" s="19"/>
      <c r="H5271" s="1"/>
      <c r="I5271" s="3"/>
      <c r="J5271" s="1"/>
      <c r="K5271" s="1"/>
      <c r="L5271" s="1"/>
      <c r="M5271" s="3"/>
      <c r="N5271" s="1"/>
      <c r="O5271" s="1"/>
      <c r="P5271" s="1"/>
      <c r="Q5271" s="1"/>
      <c r="R5271" s="1"/>
      <c r="S5271" s="1"/>
      <c r="T5271" s="1"/>
      <c r="U5271" s="1"/>
      <c r="V5271" s="1"/>
      <c r="W5271" s="1"/>
      <c r="X5271" s="1"/>
      <c r="Y5271" s="1"/>
      <c r="Z5271" s="1"/>
      <c r="AA5271" s="1"/>
      <c r="AB5271" s="1"/>
      <c r="AC5271" s="1"/>
      <c r="AD5271" s="1"/>
      <c r="AE5271" s="3"/>
      <c r="AF5271" s="4"/>
      <c r="AG5271" s="4"/>
      <c r="AH5271" s="3"/>
      <c r="AI5271" s="3"/>
      <c r="AJ5271" s="3"/>
      <c r="AK5271" s="3"/>
      <c r="AL5271" s="3"/>
      <c r="AM5271" s="3"/>
      <c r="AN5271" s="3"/>
      <c r="AO5271" s="3"/>
      <c r="AP5271" s="3"/>
      <c r="AQ5271" s="3"/>
      <c r="AR5271" s="3"/>
      <c r="AS5271" s="3"/>
      <c r="AT5271" s="3"/>
      <c r="AU5271" s="3"/>
      <c r="AV5271" s="3"/>
      <c r="AW5271" s="3"/>
      <c r="AX5271" s="3"/>
      <c r="AY5271" s="3"/>
      <c r="AZ5271" s="3"/>
      <c r="BA5271" s="3"/>
      <c r="BB5271" s="3"/>
      <c r="BC5271" s="3"/>
      <c r="BD5271" s="3"/>
      <c r="BE5271" s="3"/>
      <c r="BF5271" s="3"/>
      <c r="BG5271" s="3"/>
      <c r="BH5271" s="3"/>
      <c r="BI5271" s="3"/>
      <c r="BJ5271" s="3"/>
      <c r="BK5271" s="1"/>
      <c r="BL5271" s="1"/>
      <c r="BM5271" s="1"/>
      <c r="BN5271" s="1"/>
      <c r="BO5271" s="1"/>
      <c r="BP5271" s="1"/>
      <c r="BQ5271" s="1"/>
      <c r="BR5271" s="1"/>
      <c r="BS5271" s="1"/>
      <c r="BT5271" s="1"/>
      <c r="BU5271" s="1"/>
      <c r="BV5271" s="1"/>
      <c r="BW5271" s="1"/>
      <c r="BX5271" s="1"/>
    </row>
    <row r="5272" spans="1:76" customFormat="1">
      <c r="A5272" s="1"/>
      <c r="B5272" s="1"/>
      <c r="C5272" s="151"/>
      <c r="D5272" s="16"/>
      <c r="E5272" s="294"/>
      <c r="F5272" s="29"/>
      <c r="G5272" s="19"/>
      <c r="H5272" s="1"/>
      <c r="I5272" s="3"/>
      <c r="J5272" s="1"/>
      <c r="K5272" s="1"/>
      <c r="L5272" s="1"/>
      <c r="M5272" s="3"/>
      <c r="N5272" s="1"/>
      <c r="O5272" s="1"/>
      <c r="P5272" s="1"/>
      <c r="Q5272" s="1"/>
      <c r="R5272" s="1"/>
      <c r="S5272" s="1"/>
      <c r="T5272" s="1"/>
      <c r="U5272" s="1"/>
      <c r="V5272" s="1"/>
      <c r="W5272" s="1"/>
      <c r="X5272" s="1"/>
      <c r="Y5272" s="1"/>
      <c r="Z5272" s="1"/>
      <c r="AA5272" s="1"/>
      <c r="AB5272" s="1"/>
      <c r="AC5272" s="1"/>
      <c r="AD5272" s="1"/>
      <c r="AE5272" s="3"/>
      <c r="AF5272" s="4"/>
      <c r="AG5272" s="4"/>
      <c r="AH5272" s="3"/>
      <c r="AI5272" s="3"/>
      <c r="AJ5272" s="3"/>
      <c r="AK5272" s="3"/>
      <c r="AL5272" s="3"/>
      <c r="AM5272" s="3"/>
      <c r="AN5272" s="3"/>
      <c r="AO5272" s="3"/>
      <c r="AP5272" s="3"/>
      <c r="AQ5272" s="3"/>
      <c r="AR5272" s="3"/>
      <c r="AS5272" s="3"/>
      <c r="AT5272" s="3"/>
      <c r="AU5272" s="3"/>
      <c r="AV5272" s="3"/>
      <c r="AW5272" s="3"/>
      <c r="AX5272" s="3"/>
      <c r="AY5272" s="3"/>
      <c r="AZ5272" s="3"/>
      <c r="BA5272" s="3"/>
      <c r="BB5272" s="3"/>
      <c r="BC5272" s="3"/>
      <c r="BD5272" s="3"/>
      <c r="BE5272" s="3"/>
      <c r="BF5272" s="3"/>
      <c r="BG5272" s="3"/>
      <c r="BH5272" s="3"/>
      <c r="BI5272" s="3"/>
      <c r="BJ5272" s="3"/>
      <c r="BK5272" s="1"/>
      <c r="BL5272" s="1"/>
      <c r="BM5272" s="1"/>
      <c r="BN5272" s="1"/>
      <c r="BO5272" s="1"/>
      <c r="BP5272" s="1"/>
      <c r="BQ5272" s="1"/>
      <c r="BR5272" s="1"/>
      <c r="BS5272" s="1"/>
      <c r="BT5272" s="1"/>
      <c r="BU5272" s="1"/>
      <c r="BV5272" s="1"/>
      <c r="BW5272" s="1"/>
      <c r="BX5272" s="1"/>
    </row>
    <row r="5273" spans="1:76" customFormat="1">
      <c r="A5273" s="1"/>
      <c r="B5273" s="1"/>
      <c r="C5273" s="151"/>
      <c r="D5273" s="16"/>
      <c r="E5273" s="294"/>
      <c r="F5273" s="29"/>
      <c r="G5273" s="19"/>
      <c r="H5273" s="1"/>
      <c r="I5273" s="3"/>
      <c r="J5273" s="1"/>
      <c r="K5273" s="1"/>
      <c r="L5273" s="1"/>
      <c r="M5273" s="3"/>
      <c r="N5273" s="1"/>
      <c r="O5273" s="1"/>
      <c r="P5273" s="1"/>
      <c r="Q5273" s="1"/>
      <c r="R5273" s="1"/>
      <c r="S5273" s="1"/>
      <c r="T5273" s="1"/>
      <c r="U5273" s="1"/>
      <c r="V5273" s="1"/>
      <c r="W5273" s="1"/>
      <c r="X5273" s="1"/>
      <c r="Y5273" s="1"/>
      <c r="Z5273" s="1"/>
      <c r="AA5273" s="1"/>
      <c r="AB5273" s="1"/>
      <c r="AC5273" s="1"/>
      <c r="AD5273" s="1"/>
      <c r="AE5273" s="3"/>
      <c r="AF5273" s="4"/>
      <c r="AG5273" s="4"/>
      <c r="AH5273" s="3"/>
      <c r="AI5273" s="3"/>
      <c r="AJ5273" s="3"/>
      <c r="AK5273" s="3"/>
      <c r="AL5273" s="3"/>
      <c r="AM5273" s="3"/>
      <c r="AN5273" s="3"/>
      <c r="AO5273" s="3"/>
      <c r="AP5273" s="3"/>
      <c r="AQ5273" s="3"/>
      <c r="AR5273" s="3"/>
      <c r="AS5273" s="3"/>
      <c r="AT5273" s="3"/>
      <c r="AU5273" s="3"/>
      <c r="AV5273" s="3"/>
      <c r="AW5273" s="3"/>
      <c r="AX5273" s="3"/>
      <c r="AY5273" s="3"/>
      <c r="AZ5273" s="3"/>
      <c r="BA5273" s="3"/>
      <c r="BB5273" s="3"/>
      <c r="BC5273" s="3"/>
      <c r="BD5273" s="3"/>
      <c r="BE5273" s="3"/>
      <c r="BF5273" s="3"/>
      <c r="BG5273" s="3"/>
      <c r="BH5273" s="3"/>
      <c r="BI5273" s="3"/>
      <c r="BJ5273" s="3"/>
      <c r="BK5273" s="1"/>
      <c r="BL5273" s="1"/>
      <c r="BM5273" s="1"/>
      <c r="BN5273" s="1"/>
      <c r="BO5273" s="1"/>
      <c r="BP5273" s="1"/>
      <c r="BQ5273" s="1"/>
      <c r="BR5273" s="1"/>
      <c r="BS5273" s="1"/>
      <c r="BT5273" s="1"/>
      <c r="BU5273" s="1"/>
      <c r="BV5273" s="1"/>
      <c r="BW5273" s="1"/>
      <c r="BX5273" s="1"/>
    </row>
    <row r="5274" spans="1:76" customFormat="1">
      <c r="A5274" s="1"/>
      <c r="B5274" s="1"/>
      <c r="C5274" s="151"/>
      <c r="D5274" s="16"/>
      <c r="E5274" s="294"/>
      <c r="F5274" s="29"/>
      <c r="G5274" s="19"/>
      <c r="H5274" s="1"/>
      <c r="I5274" s="3"/>
      <c r="J5274" s="1"/>
      <c r="K5274" s="1"/>
      <c r="L5274" s="1"/>
      <c r="M5274" s="3"/>
      <c r="N5274" s="1"/>
      <c r="O5274" s="1"/>
      <c r="P5274" s="1"/>
      <c r="Q5274" s="1"/>
      <c r="R5274" s="1"/>
      <c r="S5274" s="1"/>
      <c r="T5274" s="1"/>
      <c r="U5274" s="1"/>
      <c r="V5274" s="1"/>
      <c r="W5274" s="1"/>
      <c r="X5274" s="1"/>
      <c r="Y5274" s="1"/>
      <c r="Z5274" s="1"/>
      <c r="AA5274" s="1"/>
      <c r="AB5274" s="1"/>
      <c r="AC5274" s="1"/>
      <c r="AD5274" s="1"/>
      <c r="AE5274" s="3"/>
      <c r="AF5274" s="4"/>
      <c r="AG5274" s="4"/>
      <c r="AH5274" s="3"/>
      <c r="AI5274" s="3"/>
      <c r="AJ5274" s="3"/>
      <c r="AK5274" s="3"/>
      <c r="AL5274" s="3"/>
      <c r="AM5274" s="3"/>
      <c r="AN5274" s="3"/>
      <c r="AO5274" s="3"/>
      <c r="AP5274" s="3"/>
      <c r="AQ5274" s="3"/>
      <c r="AR5274" s="3"/>
      <c r="AS5274" s="3"/>
      <c r="AT5274" s="3"/>
      <c r="AU5274" s="3"/>
      <c r="AV5274" s="3"/>
      <c r="AW5274" s="3"/>
      <c r="AX5274" s="3"/>
      <c r="AY5274" s="3"/>
      <c r="AZ5274" s="3"/>
      <c r="BA5274" s="3"/>
      <c r="BB5274" s="3"/>
      <c r="BC5274" s="3"/>
      <c r="BD5274" s="3"/>
      <c r="BE5274" s="3"/>
      <c r="BF5274" s="3"/>
      <c r="BG5274" s="3"/>
      <c r="BH5274" s="3"/>
      <c r="BI5274" s="3"/>
      <c r="BJ5274" s="3"/>
      <c r="BK5274" s="1"/>
      <c r="BL5274" s="1"/>
      <c r="BM5274" s="1"/>
      <c r="BN5274" s="1"/>
      <c r="BO5274" s="1"/>
      <c r="BP5274" s="1"/>
      <c r="BQ5274" s="1"/>
      <c r="BR5274" s="1"/>
      <c r="BS5274" s="1"/>
      <c r="BT5274" s="1"/>
      <c r="BU5274" s="1"/>
      <c r="BV5274" s="1"/>
      <c r="BW5274" s="1"/>
      <c r="BX5274" s="1"/>
    </row>
    <row r="5275" spans="1:76" customFormat="1">
      <c r="A5275" s="1"/>
      <c r="B5275" s="1"/>
      <c r="C5275" s="151"/>
      <c r="D5275" s="16"/>
      <c r="E5275" s="294"/>
      <c r="F5275" s="29"/>
      <c r="G5275" s="19"/>
      <c r="H5275" s="1"/>
      <c r="I5275" s="3"/>
      <c r="J5275" s="1"/>
      <c r="K5275" s="1"/>
      <c r="L5275" s="1"/>
      <c r="M5275" s="3"/>
      <c r="N5275" s="1"/>
      <c r="O5275" s="1"/>
      <c r="P5275" s="1"/>
      <c r="Q5275" s="1"/>
      <c r="R5275" s="1"/>
      <c r="S5275" s="1"/>
      <c r="T5275" s="1"/>
      <c r="U5275" s="1"/>
      <c r="V5275" s="1"/>
      <c r="W5275" s="1"/>
      <c r="X5275" s="1"/>
      <c r="Y5275" s="1"/>
      <c r="Z5275" s="1"/>
      <c r="AA5275" s="1"/>
      <c r="AB5275" s="1"/>
      <c r="AC5275" s="1"/>
      <c r="AD5275" s="1"/>
      <c r="AE5275" s="3"/>
      <c r="AF5275" s="4"/>
      <c r="AG5275" s="4"/>
      <c r="AH5275" s="3"/>
      <c r="AI5275" s="3"/>
      <c r="AJ5275" s="3"/>
      <c r="AK5275" s="3"/>
      <c r="AL5275" s="3"/>
      <c r="AM5275" s="3"/>
      <c r="AN5275" s="3"/>
      <c r="AO5275" s="3"/>
      <c r="AP5275" s="3"/>
      <c r="AQ5275" s="3"/>
      <c r="AR5275" s="3"/>
      <c r="AS5275" s="3"/>
      <c r="AT5275" s="3"/>
      <c r="AU5275" s="3"/>
      <c r="AV5275" s="3"/>
      <c r="AW5275" s="3"/>
      <c r="AX5275" s="3"/>
      <c r="AY5275" s="3"/>
      <c r="AZ5275" s="3"/>
      <c r="BA5275" s="3"/>
      <c r="BB5275" s="3"/>
      <c r="BC5275" s="3"/>
      <c r="BD5275" s="3"/>
      <c r="BE5275" s="3"/>
      <c r="BF5275" s="3"/>
      <c r="BG5275" s="3"/>
      <c r="BH5275" s="3"/>
      <c r="BI5275" s="3"/>
      <c r="BJ5275" s="3"/>
      <c r="BK5275" s="1"/>
      <c r="BL5275" s="1"/>
      <c r="BM5275" s="1"/>
      <c r="BN5275" s="1"/>
      <c r="BO5275" s="1"/>
      <c r="BP5275" s="1"/>
      <c r="BQ5275" s="1"/>
      <c r="BR5275" s="1"/>
      <c r="BS5275" s="1"/>
      <c r="BT5275" s="1"/>
      <c r="BU5275" s="1"/>
      <c r="BV5275" s="1"/>
      <c r="BW5275" s="1"/>
      <c r="BX5275" s="1"/>
    </row>
    <row r="5276" spans="1:76" customFormat="1">
      <c r="A5276" s="1"/>
      <c r="B5276" s="1"/>
      <c r="C5276" s="151"/>
      <c r="D5276" s="16"/>
      <c r="E5276" s="294"/>
      <c r="F5276" s="29"/>
      <c r="G5276" s="19"/>
      <c r="H5276" s="1"/>
      <c r="I5276" s="3"/>
      <c r="J5276" s="1"/>
      <c r="K5276" s="1"/>
      <c r="L5276" s="1"/>
      <c r="M5276" s="3"/>
      <c r="N5276" s="1"/>
      <c r="O5276" s="1"/>
      <c r="P5276" s="1"/>
      <c r="Q5276" s="1"/>
      <c r="R5276" s="1"/>
      <c r="S5276" s="1"/>
      <c r="T5276" s="1"/>
      <c r="U5276" s="1"/>
      <c r="V5276" s="1"/>
      <c r="W5276" s="1"/>
      <c r="X5276" s="1"/>
      <c r="Y5276" s="1"/>
      <c r="Z5276" s="1"/>
      <c r="AA5276" s="1"/>
      <c r="AB5276" s="1"/>
      <c r="AC5276" s="1"/>
      <c r="AD5276" s="1"/>
      <c r="AE5276" s="3"/>
      <c r="AF5276" s="4"/>
      <c r="AG5276" s="4"/>
      <c r="AH5276" s="3"/>
      <c r="AI5276" s="3"/>
      <c r="AJ5276" s="3"/>
      <c r="AK5276" s="3"/>
      <c r="AL5276" s="3"/>
      <c r="AM5276" s="3"/>
      <c r="AN5276" s="3"/>
      <c r="AO5276" s="3"/>
      <c r="AP5276" s="3"/>
      <c r="AQ5276" s="3"/>
      <c r="AR5276" s="3"/>
      <c r="AS5276" s="3"/>
      <c r="AT5276" s="3"/>
      <c r="AU5276" s="3"/>
      <c r="AV5276" s="3"/>
      <c r="AW5276" s="3"/>
      <c r="AX5276" s="3"/>
      <c r="AY5276" s="3"/>
      <c r="AZ5276" s="3"/>
      <c r="BA5276" s="3"/>
      <c r="BB5276" s="3"/>
      <c r="BC5276" s="3"/>
      <c r="BD5276" s="3"/>
      <c r="BE5276" s="3"/>
      <c r="BF5276" s="3"/>
      <c r="BG5276" s="3"/>
      <c r="BH5276" s="3"/>
      <c r="BI5276" s="3"/>
      <c r="BJ5276" s="3"/>
      <c r="BK5276" s="1"/>
      <c r="BL5276" s="1"/>
      <c r="BM5276" s="1"/>
      <c r="BN5276" s="1"/>
      <c r="BO5276" s="1"/>
      <c r="BP5276" s="1"/>
      <c r="BQ5276" s="1"/>
      <c r="BR5276" s="1"/>
      <c r="BS5276" s="1"/>
      <c r="BT5276" s="1"/>
      <c r="BU5276" s="1"/>
      <c r="BV5276" s="1"/>
      <c r="BW5276" s="1"/>
      <c r="BX5276" s="1"/>
    </row>
    <row r="5277" spans="1:76" customFormat="1">
      <c r="A5277" s="1"/>
      <c r="B5277" s="1"/>
      <c r="C5277" s="151"/>
      <c r="D5277" s="16"/>
      <c r="E5277" s="294"/>
      <c r="F5277" s="29"/>
      <c r="G5277" s="19"/>
      <c r="H5277" s="1"/>
      <c r="I5277" s="3"/>
      <c r="J5277" s="1"/>
      <c r="K5277" s="1"/>
      <c r="L5277" s="1"/>
      <c r="M5277" s="3"/>
      <c r="N5277" s="1"/>
      <c r="O5277" s="1"/>
      <c r="P5277" s="1"/>
      <c r="Q5277" s="1"/>
      <c r="R5277" s="1"/>
      <c r="S5277" s="1"/>
      <c r="T5277" s="1"/>
      <c r="U5277" s="1"/>
      <c r="V5277" s="1"/>
      <c r="W5277" s="1"/>
      <c r="X5277" s="1"/>
      <c r="Y5277" s="1"/>
      <c r="Z5277" s="1"/>
      <c r="AA5277" s="1"/>
      <c r="AB5277" s="1"/>
      <c r="AC5277" s="1"/>
      <c r="AD5277" s="1"/>
      <c r="AE5277" s="3"/>
      <c r="AF5277" s="4"/>
      <c r="AG5277" s="4"/>
      <c r="AH5277" s="3"/>
      <c r="AI5277" s="3"/>
      <c r="AJ5277" s="3"/>
      <c r="AK5277" s="3"/>
      <c r="AL5277" s="3"/>
      <c r="AM5277" s="3"/>
      <c r="AN5277" s="3"/>
      <c r="AO5277" s="3"/>
      <c r="AP5277" s="3"/>
      <c r="AQ5277" s="3"/>
      <c r="AR5277" s="3"/>
      <c r="AS5277" s="3"/>
      <c r="AT5277" s="3"/>
      <c r="AU5277" s="3"/>
      <c r="AV5277" s="3"/>
      <c r="AW5277" s="3"/>
      <c r="AX5277" s="3"/>
      <c r="AY5277" s="3"/>
      <c r="AZ5277" s="3"/>
      <c r="BA5277" s="3"/>
      <c r="BB5277" s="3"/>
      <c r="BC5277" s="3"/>
      <c r="BD5277" s="3"/>
      <c r="BE5277" s="3"/>
      <c r="BF5277" s="3"/>
      <c r="BG5277" s="3"/>
      <c r="BH5277" s="3"/>
      <c r="BI5277" s="3"/>
      <c r="BJ5277" s="3"/>
      <c r="BK5277" s="1"/>
      <c r="BL5277" s="1"/>
      <c r="BM5277" s="1"/>
      <c r="BN5277" s="1"/>
      <c r="BO5277" s="1"/>
      <c r="BP5277" s="1"/>
      <c r="BQ5277" s="1"/>
      <c r="BR5277" s="1"/>
      <c r="BS5277" s="1"/>
      <c r="BT5277" s="1"/>
      <c r="BU5277" s="1"/>
      <c r="BV5277" s="1"/>
      <c r="BW5277" s="1"/>
      <c r="BX5277" s="1"/>
    </row>
    <row r="5278" spans="1:76" customFormat="1">
      <c r="A5278" s="1"/>
      <c r="B5278" s="1"/>
      <c r="C5278" s="151"/>
      <c r="D5278" s="16"/>
      <c r="E5278" s="294"/>
      <c r="F5278" s="29"/>
      <c r="G5278" s="19"/>
      <c r="H5278" s="1"/>
      <c r="I5278" s="3"/>
      <c r="J5278" s="1"/>
      <c r="K5278" s="1"/>
      <c r="L5278" s="1"/>
      <c r="M5278" s="3"/>
      <c r="N5278" s="1"/>
      <c r="O5278" s="1"/>
      <c r="P5278" s="1"/>
      <c r="Q5278" s="1"/>
      <c r="R5278" s="1"/>
      <c r="S5278" s="1"/>
      <c r="T5278" s="1"/>
      <c r="U5278" s="1"/>
      <c r="V5278" s="1"/>
      <c r="W5278" s="1"/>
      <c r="X5278" s="1"/>
      <c r="Y5278" s="1"/>
      <c r="Z5278" s="1"/>
      <c r="AA5278" s="1"/>
      <c r="AB5278" s="1"/>
      <c r="AC5278" s="1"/>
      <c r="AD5278" s="1"/>
      <c r="AE5278" s="3"/>
      <c r="AF5278" s="4"/>
      <c r="AG5278" s="4"/>
      <c r="AH5278" s="3"/>
      <c r="AI5278" s="3"/>
      <c r="AJ5278" s="3"/>
      <c r="AK5278" s="3"/>
      <c r="AL5278" s="3"/>
      <c r="AM5278" s="3"/>
      <c r="AN5278" s="3"/>
      <c r="AO5278" s="3"/>
      <c r="AP5278" s="3"/>
      <c r="AQ5278" s="3"/>
      <c r="AR5278" s="3"/>
      <c r="AS5278" s="3"/>
      <c r="AT5278" s="3"/>
      <c r="AU5278" s="3"/>
      <c r="AV5278" s="3"/>
      <c r="AW5278" s="3"/>
      <c r="AX5278" s="3"/>
      <c r="AY5278" s="3"/>
      <c r="AZ5278" s="3"/>
      <c r="BA5278" s="3"/>
      <c r="BB5278" s="3"/>
      <c r="BC5278" s="3"/>
      <c r="BD5278" s="3"/>
      <c r="BE5278" s="3"/>
      <c r="BF5278" s="3"/>
      <c r="BG5278" s="3"/>
      <c r="BH5278" s="3"/>
      <c r="BI5278" s="3"/>
      <c r="BJ5278" s="3"/>
      <c r="BK5278" s="1"/>
      <c r="BL5278" s="1"/>
      <c r="BM5278" s="1"/>
      <c r="BN5278" s="1"/>
      <c r="BO5278" s="1"/>
      <c r="BP5278" s="1"/>
      <c r="BQ5278" s="1"/>
      <c r="BR5278" s="1"/>
      <c r="BS5278" s="1"/>
      <c r="BT5278" s="1"/>
      <c r="BU5278" s="1"/>
      <c r="BV5278" s="1"/>
      <c r="BW5278" s="1"/>
      <c r="BX5278" s="1"/>
    </row>
    <row r="5279" spans="1:76" customFormat="1">
      <c r="A5279" s="1"/>
      <c r="B5279" s="1"/>
      <c r="C5279" s="151"/>
      <c r="D5279" s="16"/>
      <c r="E5279" s="294"/>
      <c r="F5279" s="29"/>
      <c r="G5279" s="19"/>
      <c r="H5279" s="1"/>
      <c r="I5279" s="3"/>
      <c r="J5279" s="1"/>
      <c r="K5279" s="1"/>
      <c r="L5279" s="1"/>
      <c r="M5279" s="3"/>
      <c r="N5279" s="1"/>
      <c r="O5279" s="1"/>
      <c r="P5279" s="1"/>
      <c r="Q5279" s="1"/>
      <c r="R5279" s="1"/>
      <c r="S5279" s="1"/>
      <c r="T5279" s="1"/>
      <c r="U5279" s="1"/>
      <c r="V5279" s="1"/>
      <c r="W5279" s="1"/>
      <c r="X5279" s="1"/>
      <c r="Y5279" s="1"/>
      <c r="Z5279" s="1"/>
      <c r="AA5279" s="1"/>
      <c r="AB5279" s="1"/>
      <c r="AC5279" s="1"/>
      <c r="AD5279" s="1"/>
      <c r="AE5279" s="3"/>
      <c r="AF5279" s="4"/>
      <c r="AG5279" s="4"/>
      <c r="AH5279" s="3"/>
      <c r="AI5279" s="3"/>
      <c r="AJ5279" s="3"/>
      <c r="AK5279" s="3"/>
      <c r="AL5279" s="3"/>
      <c r="AM5279" s="3"/>
      <c r="AN5279" s="3"/>
      <c r="AO5279" s="3"/>
      <c r="AP5279" s="3"/>
      <c r="AQ5279" s="3"/>
      <c r="AR5279" s="3"/>
      <c r="AS5279" s="3"/>
      <c r="AT5279" s="3"/>
      <c r="AU5279" s="3"/>
      <c r="AV5279" s="3"/>
      <c r="AW5279" s="3"/>
      <c r="AX5279" s="3"/>
      <c r="AY5279" s="3"/>
      <c r="AZ5279" s="3"/>
      <c r="BA5279" s="3"/>
      <c r="BB5279" s="3"/>
      <c r="BC5279" s="3"/>
      <c r="BD5279" s="3"/>
      <c r="BE5279" s="3"/>
      <c r="BF5279" s="3"/>
      <c r="BG5279" s="3"/>
      <c r="BH5279" s="3"/>
      <c r="BI5279" s="3"/>
      <c r="BJ5279" s="3"/>
      <c r="BK5279" s="1"/>
      <c r="BL5279" s="1"/>
      <c r="BM5279" s="1"/>
      <c r="BN5279" s="1"/>
      <c r="BO5279" s="1"/>
      <c r="BP5279" s="1"/>
      <c r="BQ5279" s="1"/>
      <c r="BR5279" s="1"/>
      <c r="BS5279" s="1"/>
      <c r="BT5279" s="1"/>
      <c r="BU5279" s="1"/>
      <c r="BV5279" s="1"/>
      <c r="BW5279" s="1"/>
      <c r="BX5279" s="1"/>
    </row>
    <row r="5280" spans="1:76" customFormat="1">
      <c r="A5280" s="1"/>
      <c r="B5280" s="1"/>
      <c r="C5280" s="151"/>
      <c r="D5280" s="16"/>
      <c r="E5280" s="294"/>
      <c r="F5280" s="29"/>
      <c r="G5280" s="19"/>
      <c r="H5280" s="1"/>
      <c r="I5280" s="3"/>
      <c r="J5280" s="1"/>
      <c r="K5280" s="1"/>
      <c r="L5280" s="1"/>
      <c r="M5280" s="3"/>
      <c r="N5280" s="1"/>
      <c r="O5280" s="1"/>
      <c r="P5280" s="1"/>
      <c r="Q5280" s="1"/>
      <c r="R5280" s="1"/>
      <c r="S5280" s="1"/>
      <c r="T5280" s="1"/>
      <c r="U5280" s="1"/>
      <c r="V5280" s="1"/>
      <c r="W5280" s="1"/>
      <c r="X5280" s="1"/>
      <c r="Y5280" s="1"/>
      <c r="Z5280" s="1"/>
      <c r="AA5280" s="1"/>
      <c r="AB5280" s="1"/>
      <c r="AC5280" s="1"/>
      <c r="AD5280" s="1"/>
      <c r="AE5280" s="3"/>
      <c r="AF5280" s="4"/>
      <c r="AG5280" s="4"/>
      <c r="AH5280" s="3"/>
      <c r="AI5280" s="3"/>
      <c r="AJ5280" s="3"/>
      <c r="AK5280" s="3"/>
      <c r="AL5280" s="3"/>
      <c r="AM5280" s="3"/>
      <c r="AN5280" s="3"/>
      <c r="AO5280" s="3"/>
      <c r="AP5280" s="3"/>
      <c r="AQ5280" s="3"/>
      <c r="AR5280" s="3"/>
      <c r="AS5280" s="3"/>
      <c r="AT5280" s="3"/>
      <c r="AU5280" s="3"/>
      <c r="AV5280" s="3"/>
      <c r="AW5280" s="3"/>
      <c r="AX5280" s="3"/>
      <c r="AY5280" s="3"/>
      <c r="AZ5280" s="3"/>
      <c r="BA5280" s="3"/>
      <c r="BB5280" s="3"/>
      <c r="BC5280" s="3"/>
      <c r="BD5280" s="3"/>
      <c r="BE5280" s="3"/>
      <c r="BF5280" s="3"/>
      <c r="BG5280" s="3"/>
      <c r="BH5280" s="3"/>
      <c r="BI5280" s="3"/>
      <c r="BJ5280" s="3"/>
      <c r="BK5280" s="1"/>
      <c r="BL5280" s="1"/>
      <c r="BM5280" s="1"/>
      <c r="BN5280" s="1"/>
      <c r="BO5280" s="1"/>
      <c r="BP5280" s="1"/>
      <c r="BQ5280" s="1"/>
      <c r="BR5280" s="1"/>
      <c r="BS5280" s="1"/>
      <c r="BT5280" s="1"/>
      <c r="BU5280" s="1"/>
      <c r="BV5280" s="1"/>
      <c r="BW5280" s="1"/>
      <c r="BX5280" s="1"/>
    </row>
    <row r="5281" spans="1:76" customFormat="1">
      <c r="A5281" s="1"/>
      <c r="B5281" s="1"/>
      <c r="C5281" s="151"/>
      <c r="D5281" s="16"/>
      <c r="E5281" s="294"/>
      <c r="F5281" s="29"/>
      <c r="G5281" s="19"/>
      <c r="H5281" s="1"/>
      <c r="I5281" s="3"/>
      <c r="J5281" s="1"/>
      <c r="K5281" s="1"/>
      <c r="L5281" s="1"/>
      <c r="M5281" s="3"/>
      <c r="N5281" s="1"/>
      <c r="O5281" s="1"/>
      <c r="P5281" s="1"/>
      <c r="Q5281" s="1"/>
      <c r="R5281" s="1"/>
      <c r="S5281" s="1"/>
      <c r="T5281" s="1"/>
      <c r="U5281" s="1"/>
      <c r="V5281" s="1"/>
      <c r="W5281" s="1"/>
      <c r="X5281" s="1"/>
      <c r="Y5281" s="1"/>
      <c r="Z5281" s="1"/>
      <c r="AA5281" s="1"/>
      <c r="AB5281" s="1"/>
      <c r="AC5281" s="1"/>
      <c r="AD5281" s="1"/>
      <c r="AE5281" s="3"/>
      <c r="AF5281" s="4"/>
      <c r="AG5281" s="4"/>
      <c r="AH5281" s="3"/>
      <c r="AI5281" s="3"/>
      <c r="AJ5281" s="3"/>
      <c r="AK5281" s="3"/>
      <c r="AL5281" s="3"/>
      <c r="AM5281" s="3"/>
      <c r="AN5281" s="3"/>
      <c r="AO5281" s="3"/>
      <c r="AP5281" s="3"/>
      <c r="AQ5281" s="3"/>
      <c r="AR5281" s="3"/>
      <c r="AS5281" s="3"/>
      <c r="AT5281" s="3"/>
      <c r="AU5281" s="3"/>
      <c r="AV5281" s="3"/>
      <c r="AW5281" s="3"/>
      <c r="AX5281" s="3"/>
      <c r="AY5281" s="3"/>
      <c r="AZ5281" s="3"/>
      <c r="BA5281" s="3"/>
      <c r="BB5281" s="3"/>
      <c r="BC5281" s="3"/>
      <c r="BD5281" s="3"/>
      <c r="BE5281" s="3"/>
      <c r="BF5281" s="3"/>
      <c r="BG5281" s="3"/>
      <c r="BH5281" s="3"/>
      <c r="BI5281" s="3"/>
      <c r="BJ5281" s="3"/>
      <c r="BK5281" s="1"/>
      <c r="BL5281" s="1"/>
      <c r="BM5281" s="1"/>
      <c r="BN5281" s="1"/>
      <c r="BO5281" s="1"/>
      <c r="BP5281" s="1"/>
      <c r="BQ5281" s="1"/>
      <c r="BR5281" s="1"/>
      <c r="BS5281" s="1"/>
      <c r="BT5281" s="1"/>
      <c r="BU5281" s="1"/>
      <c r="BV5281" s="1"/>
      <c r="BW5281" s="1"/>
      <c r="BX5281" s="1"/>
    </row>
    <row r="5282" spans="1:76" customFormat="1">
      <c r="A5282" s="1"/>
      <c r="B5282" s="1"/>
      <c r="C5282" s="151"/>
      <c r="D5282" s="16"/>
      <c r="E5282" s="294"/>
      <c r="F5282" s="29"/>
      <c r="G5282" s="19"/>
      <c r="H5282" s="1"/>
      <c r="I5282" s="3"/>
      <c r="J5282" s="1"/>
      <c r="K5282" s="1"/>
      <c r="L5282" s="1"/>
      <c r="M5282" s="3"/>
      <c r="N5282" s="1"/>
      <c r="O5282" s="1"/>
      <c r="P5282" s="1"/>
      <c r="Q5282" s="1"/>
      <c r="R5282" s="1"/>
      <c r="S5282" s="1"/>
      <c r="T5282" s="1"/>
      <c r="U5282" s="1"/>
      <c r="V5282" s="1"/>
      <c r="W5282" s="1"/>
      <c r="X5282" s="1"/>
      <c r="Y5282" s="1"/>
      <c r="Z5282" s="1"/>
      <c r="AA5282" s="1"/>
      <c r="AB5282" s="1"/>
      <c r="AC5282" s="1"/>
      <c r="AD5282" s="1"/>
      <c r="AE5282" s="3"/>
      <c r="AF5282" s="4"/>
      <c r="AG5282" s="4"/>
      <c r="AH5282" s="3"/>
      <c r="AI5282" s="3"/>
      <c r="AJ5282" s="3"/>
      <c r="AK5282" s="3"/>
      <c r="AL5282" s="3"/>
      <c r="AM5282" s="3"/>
      <c r="AN5282" s="3"/>
      <c r="AO5282" s="3"/>
      <c r="AP5282" s="3"/>
      <c r="AQ5282" s="3"/>
      <c r="AR5282" s="3"/>
      <c r="AS5282" s="3"/>
      <c r="AT5282" s="3"/>
      <c r="AU5282" s="3"/>
      <c r="AV5282" s="3"/>
      <c r="AW5282" s="3"/>
      <c r="AX5282" s="3"/>
      <c r="AY5282" s="3"/>
      <c r="AZ5282" s="3"/>
      <c r="BA5282" s="3"/>
      <c r="BB5282" s="3"/>
      <c r="BC5282" s="3"/>
      <c r="BD5282" s="3"/>
      <c r="BE5282" s="3"/>
      <c r="BF5282" s="3"/>
      <c r="BG5282" s="3"/>
      <c r="BH5282" s="3"/>
      <c r="BI5282" s="3"/>
      <c r="BJ5282" s="3"/>
      <c r="BK5282" s="1"/>
      <c r="BL5282" s="1"/>
      <c r="BM5282" s="1"/>
      <c r="BN5282" s="1"/>
      <c r="BO5282" s="1"/>
      <c r="BP5282" s="1"/>
      <c r="BQ5282" s="1"/>
      <c r="BR5282" s="1"/>
      <c r="BS5282" s="1"/>
      <c r="BT5282" s="1"/>
      <c r="BU5282" s="1"/>
      <c r="BV5282" s="1"/>
      <c r="BW5282" s="1"/>
      <c r="BX5282" s="1"/>
    </row>
    <row r="5283" spans="1:76" customFormat="1">
      <c r="A5283" s="1"/>
      <c r="B5283" s="1"/>
      <c r="C5283" s="151"/>
      <c r="D5283" s="16"/>
      <c r="E5283" s="294"/>
      <c r="F5283" s="29"/>
      <c r="G5283" s="19"/>
      <c r="H5283" s="1"/>
      <c r="I5283" s="3"/>
      <c r="J5283" s="1"/>
      <c r="K5283" s="1"/>
      <c r="L5283" s="1"/>
      <c r="M5283" s="3"/>
      <c r="N5283" s="1"/>
      <c r="O5283" s="1"/>
      <c r="P5283" s="1"/>
      <c r="Q5283" s="1"/>
      <c r="R5283" s="1"/>
      <c r="S5283" s="1"/>
      <c r="T5283" s="1"/>
      <c r="U5283" s="1"/>
      <c r="V5283" s="1"/>
      <c r="W5283" s="1"/>
      <c r="X5283" s="1"/>
      <c r="Y5283" s="1"/>
      <c r="Z5283" s="1"/>
      <c r="AA5283" s="1"/>
      <c r="AB5283" s="1"/>
      <c r="AC5283" s="1"/>
      <c r="AD5283" s="1"/>
      <c r="AE5283" s="3"/>
      <c r="AF5283" s="4"/>
      <c r="AG5283" s="4"/>
      <c r="AH5283" s="3"/>
      <c r="AI5283" s="3"/>
      <c r="AJ5283" s="3"/>
      <c r="AK5283" s="3"/>
      <c r="AL5283" s="3"/>
      <c r="AM5283" s="3"/>
      <c r="AN5283" s="3"/>
      <c r="AO5283" s="3"/>
      <c r="AP5283" s="3"/>
      <c r="AQ5283" s="3"/>
      <c r="AR5283" s="3"/>
      <c r="AS5283" s="3"/>
      <c r="AT5283" s="3"/>
      <c r="AU5283" s="3"/>
      <c r="AV5283" s="3"/>
      <c r="AW5283" s="3"/>
      <c r="AX5283" s="3"/>
      <c r="AY5283" s="3"/>
      <c r="AZ5283" s="3"/>
      <c r="BA5283" s="3"/>
      <c r="BB5283" s="3"/>
      <c r="BC5283" s="3"/>
      <c r="BD5283" s="3"/>
      <c r="BE5283" s="3"/>
      <c r="BF5283" s="3"/>
      <c r="BG5283" s="3"/>
      <c r="BH5283" s="3"/>
      <c r="BI5283" s="3"/>
      <c r="BJ5283" s="3"/>
      <c r="BK5283" s="1"/>
      <c r="BL5283" s="1"/>
      <c r="BM5283" s="1"/>
      <c r="BN5283" s="1"/>
      <c r="BO5283" s="1"/>
      <c r="BP5283" s="1"/>
      <c r="BQ5283" s="1"/>
      <c r="BR5283" s="1"/>
      <c r="BS5283" s="1"/>
      <c r="BT5283" s="1"/>
      <c r="BU5283" s="1"/>
      <c r="BV5283" s="1"/>
      <c r="BW5283" s="1"/>
      <c r="BX5283" s="1"/>
    </row>
    <row r="5284" spans="1:76" customFormat="1">
      <c r="A5284" s="1"/>
      <c r="B5284" s="1"/>
      <c r="C5284" s="151"/>
      <c r="D5284" s="16"/>
      <c r="E5284" s="294"/>
      <c r="F5284" s="29"/>
      <c r="G5284" s="19"/>
      <c r="H5284" s="1"/>
      <c r="I5284" s="3"/>
      <c r="J5284" s="1"/>
      <c r="K5284" s="1"/>
      <c r="L5284" s="1"/>
      <c r="M5284" s="3"/>
      <c r="N5284" s="1"/>
      <c r="O5284" s="1"/>
      <c r="P5284" s="1"/>
      <c r="Q5284" s="1"/>
      <c r="R5284" s="1"/>
      <c r="S5284" s="1"/>
      <c r="T5284" s="1"/>
      <c r="U5284" s="1"/>
      <c r="V5284" s="1"/>
      <c r="W5284" s="1"/>
      <c r="X5284" s="1"/>
      <c r="Y5284" s="1"/>
      <c r="Z5284" s="1"/>
      <c r="AA5284" s="1"/>
      <c r="AB5284" s="1"/>
      <c r="AC5284" s="1"/>
      <c r="AD5284" s="1"/>
      <c r="AE5284" s="3"/>
      <c r="AF5284" s="4"/>
      <c r="AG5284" s="4"/>
      <c r="AH5284" s="3"/>
      <c r="AI5284" s="3"/>
      <c r="AJ5284" s="3"/>
      <c r="AK5284" s="3"/>
      <c r="AL5284" s="3"/>
      <c r="AM5284" s="3"/>
      <c r="AN5284" s="3"/>
      <c r="AO5284" s="3"/>
      <c r="AP5284" s="3"/>
      <c r="AQ5284" s="3"/>
      <c r="AR5284" s="3"/>
      <c r="AS5284" s="3"/>
      <c r="AT5284" s="3"/>
      <c r="AU5284" s="3"/>
      <c r="AV5284" s="3"/>
      <c r="AW5284" s="3"/>
      <c r="AX5284" s="3"/>
      <c r="AY5284" s="3"/>
      <c r="AZ5284" s="3"/>
      <c r="BA5284" s="3"/>
      <c r="BB5284" s="3"/>
      <c r="BC5284" s="3"/>
      <c r="BD5284" s="3"/>
      <c r="BE5284" s="3"/>
      <c r="BF5284" s="3"/>
      <c r="BG5284" s="3"/>
      <c r="BH5284" s="3"/>
      <c r="BI5284" s="3"/>
      <c r="BJ5284" s="3"/>
      <c r="BK5284" s="1"/>
      <c r="BL5284" s="1"/>
      <c r="BM5284" s="1"/>
      <c r="BN5284" s="1"/>
      <c r="BO5284" s="1"/>
      <c r="BP5284" s="1"/>
      <c r="BQ5284" s="1"/>
      <c r="BR5284" s="1"/>
      <c r="BS5284" s="1"/>
      <c r="BT5284" s="1"/>
      <c r="BU5284" s="1"/>
      <c r="BV5284" s="1"/>
      <c r="BW5284" s="1"/>
      <c r="BX5284" s="1"/>
    </row>
    <row r="5285" spans="1:76" customFormat="1">
      <c r="A5285" s="1"/>
      <c r="B5285" s="1"/>
      <c r="C5285" s="151"/>
      <c r="D5285" s="16"/>
      <c r="E5285" s="294"/>
      <c r="F5285" s="29"/>
      <c r="G5285" s="19"/>
      <c r="H5285" s="1"/>
      <c r="I5285" s="3"/>
      <c r="J5285" s="1"/>
      <c r="K5285" s="1"/>
      <c r="L5285" s="1"/>
      <c r="M5285" s="3"/>
      <c r="N5285" s="1"/>
      <c r="O5285" s="1"/>
      <c r="P5285" s="1"/>
      <c r="Q5285" s="1"/>
      <c r="R5285" s="1"/>
      <c r="S5285" s="1"/>
      <c r="T5285" s="1"/>
      <c r="U5285" s="1"/>
      <c r="V5285" s="1"/>
      <c r="W5285" s="1"/>
      <c r="X5285" s="1"/>
      <c r="Y5285" s="1"/>
      <c r="Z5285" s="1"/>
      <c r="AA5285" s="1"/>
      <c r="AB5285" s="1"/>
      <c r="AC5285" s="1"/>
      <c r="AD5285" s="1"/>
      <c r="AE5285" s="3"/>
      <c r="AF5285" s="4"/>
      <c r="AG5285" s="4"/>
      <c r="AH5285" s="3"/>
      <c r="AI5285" s="3"/>
      <c r="AJ5285" s="3"/>
      <c r="AK5285" s="3"/>
      <c r="AL5285" s="3"/>
      <c r="AM5285" s="3"/>
      <c r="AN5285" s="3"/>
      <c r="AO5285" s="3"/>
      <c r="AP5285" s="3"/>
      <c r="AQ5285" s="3"/>
      <c r="AR5285" s="3"/>
      <c r="AS5285" s="3"/>
      <c r="AT5285" s="3"/>
      <c r="AU5285" s="3"/>
      <c r="AV5285" s="3"/>
      <c r="AW5285" s="3"/>
      <c r="AX5285" s="3"/>
      <c r="AY5285" s="3"/>
      <c r="AZ5285" s="3"/>
      <c r="BA5285" s="3"/>
      <c r="BB5285" s="3"/>
      <c r="BC5285" s="3"/>
      <c r="BD5285" s="3"/>
      <c r="BE5285" s="3"/>
      <c r="BF5285" s="3"/>
      <c r="BG5285" s="3"/>
      <c r="BH5285" s="3"/>
      <c r="BI5285" s="3"/>
      <c r="BJ5285" s="3"/>
      <c r="BK5285" s="1"/>
      <c r="BL5285" s="1"/>
      <c r="BM5285" s="1"/>
      <c r="BN5285" s="1"/>
      <c r="BO5285" s="1"/>
      <c r="BP5285" s="1"/>
      <c r="BQ5285" s="1"/>
      <c r="BR5285" s="1"/>
      <c r="BS5285" s="1"/>
      <c r="BT5285" s="1"/>
      <c r="BU5285" s="1"/>
      <c r="BV5285" s="1"/>
      <c r="BW5285" s="1"/>
      <c r="BX5285" s="1"/>
    </row>
    <row r="5286" spans="1:76" customFormat="1">
      <c r="A5286" s="1"/>
      <c r="B5286" s="1"/>
      <c r="C5286" s="151"/>
      <c r="D5286" s="16"/>
      <c r="E5286" s="294"/>
      <c r="F5286" s="29"/>
      <c r="G5286" s="19"/>
      <c r="H5286" s="1"/>
      <c r="I5286" s="3"/>
      <c r="J5286" s="1"/>
      <c r="K5286" s="1"/>
      <c r="L5286" s="1"/>
      <c r="M5286" s="3"/>
      <c r="N5286" s="1"/>
      <c r="O5286" s="1"/>
      <c r="P5286" s="1"/>
      <c r="Q5286" s="1"/>
      <c r="R5286" s="1"/>
      <c r="S5286" s="1"/>
      <c r="T5286" s="1"/>
      <c r="U5286" s="1"/>
      <c r="V5286" s="1"/>
      <c r="W5286" s="1"/>
      <c r="X5286" s="1"/>
      <c r="Y5286" s="1"/>
      <c r="Z5286" s="1"/>
      <c r="AA5286" s="1"/>
      <c r="AB5286" s="1"/>
      <c r="AC5286" s="1"/>
      <c r="AD5286" s="1"/>
      <c r="AE5286" s="3"/>
      <c r="AF5286" s="4"/>
      <c r="AG5286" s="4"/>
      <c r="AH5286" s="3"/>
      <c r="AI5286" s="3"/>
      <c r="AJ5286" s="3"/>
      <c r="AK5286" s="3"/>
      <c r="AL5286" s="3"/>
      <c r="AM5286" s="3"/>
      <c r="AN5286" s="3"/>
      <c r="AO5286" s="3"/>
      <c r="AP5286" s="3"/>
      <c r="AQ5286" s="3"/>
      <c r="AR5286" s="3"/>
      <c r="AS5286" s="3"/>
      <c r="AT5286" s="3"/>
      <c r="AU5286" s="3"/>
      <c r="AV5286" s="3"/>
      <c r="AW5286" s="3"/>
      <c r="AX5286" s="3"/>
      <c r="AY5286" s="3"/>
      <c r="AZ5286" s="3"/>
      <c r="BA5286" s="3"/>
      <c r="BB5286" s="3"/>
      <c r="BC5286" s="3"/>
      <c r="BD5286" s="3"/>
      <c r="BE5286" s="3"/>
      <c r="BF5286" s="3"/>
      <c r="BG5286" s="3"/>
      <c r="BH5286" s="3"/>
      <c r="BI5286" s="3"/>
      <c r="BJ5286" s="3"/>
      <c r="BK5286" s="1"/>
      <c r="BL5286" s="1"/>
      <c r="BM5286" s="1"/>
      <c r="BN5286" s="1"/>
      <c r="BO5286" s="1"/>
      <c r="BP5286" s="1"/>
      <c r="BQ5286" s="1"/>
      <c r="BR5286" s="1"/>
      <c r="BS5286" s="1"/>
      <c r="BT5286" s="1"/>
      <c r="BU5286" s="1"/>
      <c r="BV5286" s="1"/>
      <c r="BW5286" s="1"/>
      <c r="BX5286" s="1"/>
    </row>
    <row r="5287" spans="1:76" customFormat="1">
      <c r="A5287" s="1"/>
      <c r="B5287" s="1"/>
      <c r="C5287" s="151"/>
      <c r="D5287" s="16"/>
      <c r="E5287" s="294"/>
      <c r="F5287" s="29"/>
      <c r="G5287" s="19"/>
      <c r="H5287" s="1"/>
      <c r="I5287" s="3"/>
      <c r="J5287" s="1"/>
      <c r="K5287" s="1"/>
      <c r="L5287" s="1"/>
      <c r="M5287" s="3"/>
      <c r="N5287" s="1"/>
      <c r="O5287" s="1"/>
      <c r="P5287" s="1"/>
      <c r="Q5287" s="1"/>
      <c r="R5287" s="1"/>
      <c r="S5287" s="1"/>
      <c r="T5287" s="1"/>
      <c r="U5287" s="1"/>
      <c r="V5287" s="1"/>
      <c r="W5287" s="1"/>
      <c r="X5287" s="1"/>
      <c r="Y5287" s="1"/>
      <c r="Z5287" s="1"/>
      <c r="AA5287" s="1"/>
      <c r="AB5287" s="1"/>
      <c r="AC5287" s="1"/>
      <c r="AD5287" s="1"/>
      <c r="AE5287" s="3"/>
      <c r="AF5287" s="4"/>
      <c r="AG5287" s="4"/>
      <c r="AH5287" s="3"/>
      <c r="AI5287" s="3"/>
      <c r="AJ5287" s="3"/>
      <c r="AK5287" s="3"/>
      <c r="AL5287" s="3"/>
      <c r="AM5287" s="3"/>
      <c r="AN5287" s="3"/>
      <c r="AO5287" s="3"/>
      <c r="AP5287" s="3"/>
      <c r="AQ5287" s="3"/>
      <c r="AR5287" s="3"/>
      <c r="AS5287" s="3"/>
      <c r="AT5287" s="3"/>
      <c r="AU5287" s="3"/>
      <c r="AV5287" s="3"/>
      <c r="AW5287" s="3"/>
      <c r="AX5287" s="3"/>
      <c r="AY5287" s="3"/>
      <c r="AZ5287" s="3"/>
      <c r="BA5287" s="3"/>
      <c r="BB5287" s="3"/>
      <c r="BC5287" s="3"/>
      <c r="BD5287" s="3"/>
      <c r="BE5287" s="3"/>
      <c r="BF5287" s="3"/>
      <c r="BG5287" s="3"/>
      <c r="BH5287" s="3"/>
      <c r="BI5287" s="3"/>
      <c r="BJ5287" s="3"/>
      <c r="BK5287" s="1"/>
      <c r="BL5287" s="1"/>
      <c r="BM5287" s="1"/>
      <c r="BN5287" s="1"/>
      <c r="BO5287" s="1"/>
      <c r="BP5287" s="1"/>
      <c r="BQ5287" s="1"/>
      <c r="BR5287" s="1"/>
      <c r="BS5287" s="1"/>
      <c r="BT5287" s="1"/>
      <c r="BU5287" s="1"/>
      <c r="BV5287" s="1"/>
      <c r="BW5287" s="1"/>
      <c r="BX5287" s="1"/>
    </row>
    <row r="5288" spans="1:76" customFormat="1">
      <c r="A5288" s="1"/>
      <c r="B5288" s="1"/>
      <c r="C5288" s="151"/>
      <c r="D5288" s="16"/>
      <c r="E5288" s="294"/>
      <c r="F5288" s="29"/>
      <c r="G5288" s="19"/>
      <c r="H5288" s="1"/>
      <c r="I5288" s="3"/>
      <c r="J5288" s="1"/>
      <c r="K5288" s="1"/>
      <c r="L5288" s="1"/>
      <c r="M5288" s="3"/>
      <c r="N5288" s="1"/>
      <c r="O5288" s="1"/>
      <c r="P5288" s="1"/>
      <c r="Q5288" s="1"/>
      <c r="R5288" s="1"/>
      <c r="S5288" s="1"/>
      <c r="T5288" s="1"/>
      <c r="U5288" s="1"/>
      <c r="V5288" s="1"/>
      <c r="W5288" s="1"/>
      <c r="X5288" s="1"/>
      <c r="Y5288" s="1"/>
      <c r="Z5288" s="1"/>
      <c r="AA5288" s="1"/>
      <c r="AB5288" s="1"/>
      <c r="AC5288" s="1"/>
      <c r="AD5288" s="1"/>
      <c r="AE5288" s="3"/>
      <c r="AF5288" s="4"/>
      <c r="AG5288" s="4"/>
      <c r="AH5288" s="3"/>
      <c r="AI5288" s="3"/>
      <c r="AJ5288" s="3"/>
      <c r="AK5288" s="3"/>
      <c r="AL5288" s="3"/>
      <c r="AM5288" s="3"/>
      <c r="AN5288" s="3"/>
      <c r="AO5288" s="3"/>
      <c r="AP5288" s="3"/>
      <c r="AQ5288" s="3"/>
      <c r="AR5288" s="3"/>
      <c r="AS5288" s="3"/>
      <c r="AT5288" s="3"/>
      <c r="AU5288" s="3"/>
      <c r="AV5288" s="3"/>
      <c r="AW5288" s="3"/>
      <c r="AX5288" s="3"/>
      <c r="AY5288" s="3"/>
      <c r="AZ5288" s="3"/>
      <c r="BA5288" s="3"/>
      <c r="BB5288" s="3"/>
      <c r="BC5288" s="3"/>
      <c r="BD5288" s="3"/>
      <c r="BE5288" s="3"/>
      <c r="BF5288" s="3"/>
      <c r="BG5288" s="3"/>
      <c r="BH5288" s="3"/>
      <c r="BI5288" s="3"/>
      <c r="BJ5288" s="3"/>
      <c r="BK5288" s="1"/>
      <c r="BL5288" s="1"/>
      <c r="BM5288" s="1"/>
      <c r="BN5288" s="1"/>
      <c r="BO5288" s="1"/>
      <c r="BP5288" s="1"/>
      <c r="BQ5288" s="1"/>
      <c r="BR5288" s="1"/>
      <c r="BS5288" s="1"/>
      <c r="BT5288" s="1"/>
      <c r="BU5288" s="1"/>
      <c r="BV5288" s="1"/>
      <c r="BW5288" s="1"/>
      <c r="BX5288" s="1"/>
    </row>
    <row r="5289" spans="1:76" customFormat="1">
      <c r="A5289" s="1"/>
      <c r="B5289" s="1"/>
      <c r="C5289" s="151"/>
      <c r="D5289" s="16"/>
      <c r="E5289" s="294"/>
      <c r="F5289" s="29"/>
      <c r="G5289" s="19"/>
      <c r="H5289" s="1"/>
      <c r="I5289" s="3"/>
      <c r="J5289" s="1"/>
      <c r="K5289" s="1"/>
      <c r="L5289" s="1"/>
      <c r="M5289" s="3"/>
      <c r="N5289" s="1"/>
      <c r="O5289" s="1"/>
      <c r="P5289" s="1"/>
      <c r="Q5289" s="1"/>
      <c r="R5289" s="1"/>
      <c r="S5289" s="1"/>
      <c r="T5289" s="1"/>
      <c r="U5289" s="1"/>
      <c r="V5289" s="1"/>
      <c r="W5289" s="1"/>
      <c r="X5289" s="1"/>
      <c r="Y5289" s="1"/>
      <c r="Z5289" s="1"/>
      <c r="AA5289" s="1"/>
      <c r="AB5289" s="1"/>
      <c r="AC5289" s="1"/>
      <c r="AD5289" s="1"/>
      <c r="AE5289" s="3"/>
      <c r="AF5289" s="4"/>
      <c r="AG5289" s="4"/>
      <c r="AH5289" s="3"/>
      <c r="AI5289" s="3"/>
      <c r="AJ5289" s="3"/>
      <c r="AK5289" s="3"/>
      <c r="AL5289" s="3"/>
      <c r="AM5289" s="3"/>
      <c r="AN5289" s="3"/>
      <c r="AO5289" s="3"/>
      <c r="AP5289" s="3"/>
      <c r="AQ5289" s="3"/>
      <c r="AR5289" s="3"/>
      <c r="AS5289" s="3"/>
      <c r="AT5289" s="3"/>
      <c r="AU5289" s="3"/>
      <c r="AV5289" s="3"/>
      <c r="AW5289" s="3"/>
      <c r="AX5289" s="3"/>
      <c r="AY5289" s="3"/>
      <c r="AZ5289" s="3"/>
      <c r="BA5289" s="3"/>
      <c r="BB5289" s="3"/>
      <c r="BC5289" s="3"/>
      <c r="BD5289" s="3"/>
      <c r="BE5289" s="3"/>
      <c r="BF5289" s="3"/>
      <c r="BG5289" s="3"/>
      <c r="BH5289" s="3"/>
      <c r="BI5289" s="3"/>
      <c r="BJ5289" s="3"/>
      <c r="BK5289" s="1"/>
      <c r="BL5289" s="1"/>
      <c r="BM5289" s="1"/>
      <c r="BN5289" s="1"/>
      <c r="BO5289" s="1"/>
      <c r="BP5289" s="1"/>
      <c r="BQ5289" s="1"/>
      <c r="BR5289" s="1"/>
      <c r="BS5289" s="1"/>
      <c r="BT5289" s="1"/>
      <c r="BU5289" s="1"/>
      <c r="BV5289" s="1"/>
      <c r="BW5289" s="1"/>
      <c r="BX5289" s="1"/>
    </row>
    <row r="5290" spans="1:76" customFormat="1">
      <c r="A5290" s="1"/>
      <c r="B5290" s="1"/>
      <c r="C5290" s="151"/>
      <c r="D5290" s="16"/>
      <c r="E5290" s="294"/>
      <c r="F5290" s="29"/>
      <c r="G5290" s="19"/>
      <c r="H5290" s="1"/>
      <c r="I5290" s="3"/>
      <c r="J5290" s="1"/>
      <c r="K5290" s="1"/>
      <c r="L5290" s="1"/>
      <c r="M5290" s="3"/>
      <c r="N5290" s="1"/>
      <c r="O5290" s="1"/>
      <c r="P5290" s="1"/>
      <c r="Q5290" s="1"/>
      <c r="R5290" s="1"/>
      <c r="S5290" s="1"/>
      <c r="T5290" s="1"/>
      <c r="U5290" s="1"/>
      <c r="V5290" s="1"/>
      <c r="W5290" s="1"/>
      <c r="X5290" s="1"/>
      <c r="Y5290" s="1"/>
      <c r="Z5290" s="1"/>
      <c r="AA5290" s="1"/>
      <c r="AB5290" s="1"/>
      <c r="AC5290" s="1"/>
      <c r="AD5290" s="1"/>
      <c r="AE5290" s="3"/>
      <c r="AF5290" s="4"/>
      <c r="AG5290" s="4"/>
      <c r="AH5290" s="3"/>
      <c r="AI5290" s="3"/>
      <c r="AJ5290" s="3"/>
      <c r="AK5290" s="3"/>
      <c r="AL5290" s="3"/>
      <c r="AM5290" s="3"/>
      <c r="AN5290" s="3"/>
      <c r="AO5290" s="3"/>
      <c r="AP5290" s="3"/>
      <c r="AQ5290" s="3"/>
      <c r="AR5290" s="3"/>
      <c r="AS5290" s="3"/>
      <c r="AT5290" s="3"/>
      <c r="AU5290" s="3"/>
      <c r="AV5290" s="3"/>
      <c r="AW5290" s="3"/>
      <c r="AX5290" s="3"/>
      <c r="AY5290" s="3"/>
      <c r="AZ5290" s="3"/>
      <c r="BA5290" s="3"/>
      <c r="BB5290" s="3"/>
      <c r="BC5290" s="3"/>
      <c r="BD5290" s="3"/>
      <c r="BE5290" s="3"/>
      <c r="BF5290" s="3"/>
      <c r="BG5290" s="3"/>
      <c r="BH5290" s="3"/>
      <c r="BI5290" s="3"/>
      <c r="BJ5290" s="3"/>
      <c r="BK5290" s="1"/>
      <c r="BL5290" s="1"/>
      <c r="BM5290" s="1"/>
      <c r="BN5290" s="1"/>
      <c r="BO5290" s="1"/>
      <c r="BP5290" s="1"/>
      <c r="BQ5290" s="1"/>
      <c r="BR5290" s="1"/>
      <c r="BS5290" s="1"/>
      <c r="BT5290" s="1"/>
      <c r="BU5290" s="1"/>
      <c r="BV5290" s="1"/>
      <c r="BW5290" s="1"/>
      <c r="BX5290" s="1"/>
    </row>
    <row r="5291" spans="1:76" customFormat="1">
      <c r="A5291" s="1"/>
      <c r="B5291" s="1"/>
      <c r="C5291" s="151"/>
      <c r="D5291" s="16"/>
      <c r="E5291" s="294"/>
      <c r="F5291" s="29"/>
      <c r="G5291" s="19"/>
      <c r="H5291" s="1"/>
      <c r="I5291" s="3"/>
      <c r="J5291" s="1"/>
      <c r="K5291" s="1"/>
      <c r="L5291" s="1"/>
      <c r="M5291" s="3"/>
      <c r="N5291" s="1"/>
      <c r="O5291" s="1"/>
      <c r="P5291" s="1"/>
      <c r="Q5291" s="1"/>
      <c r="R5291" s="1"/>
      <c r="S5291" s="1"/>
      <c r="T5291" s="1"/>
      <c r="U5291" s="1"/>
      <c r="V5291" s="1"/>
      <c r="W5291" s="1"/>
      <c r="X5291" s="1"/>
      <c r="Y5291" s="1"/>
      <c r="Z5291" s="1"/>
      <c r="AA5291" s="1"/>
      <c r="AB5291" s="1"/>
      <c r="AC5291" s="1"/>
      <c r="AD5291" s="1"/>
      <c r="AE5291" s="3"/>
      <c r="AF5291" s="4"/>
      <c r="AG5291" s="4"/>
      <c r="AH5291" s="3"/>
      <c r="AI5291" s="3"/>
      <c r="AJ5291" s="3"/>
      <c r="AK5291" s="3"/>
      <c r="AL5291" s="3"/>
      <c r="AM5291" s="3"/>
      <c r="AN5291" s="3"/>
      <c r="AO5291" s="3"/>
      <c r="AP5291" s="3"/>
      <c r="AQ5291" s="3"/>
      <c r="AR5291" s="3"/>
      <c r="AS5291" s="3"/>
      <c r="AT5291" s="3"/>
      <c r="AU5291" s="3"/>
      <c r="AV5291" s="3"/>
      <c r="AW5291" s="3"/>
      <c r="AX5291" s="3"/>
      <c r="AY5291" s="3"/>
      <c r="AZ5291" s="3"/>
      <c r="BA5291" s="3"/>
      <c r="BB5291" s="3"/>
      <c r="BC5291" s="3"/>
      <c r="BD5291" s="3"/>
      <c r="BE5291" s="3"/>
      <c r="BF5291" s="3"/>
      <c r="BG5291" s="3"/>
      <c r="BH5291" s="3"/>
      <c r="BI5291" s="3"/>
      <c r="BJ5291" s="3"/>
      <c r="BK5291" s="1"/>
      <c r="BL5291" s="1"/>
      <c r="BM5291" s="1"/>
      <c r="BN5291" s="1"/>
      <c r="BO5291" s="1"/>
      <c r="BP5291" s="1"/>
      <c r="BQ5291" s="1"/>
      <c r="BR5291" s="1"/>
      <c r="BS5291" s="1"/>
      <c r="BT5291" s="1"/>
      <c r="BU5291" s="1"/>
      <c r="BV5291" s="1"/>
      <c r="BW5291" s="1"/>
      <c r="BX5291" s="1"/>
    </row>
    <row r="5292" spans="1:76" customFormat="1">
      <c r="A5292" s="1"/>
      <c r="B5292" s="1"/>
      <c r="C5292" s="151"/>
      <c r="D5292" s="16"/>
      <c r="E5292" s="294"/>
      <c r="F5292" s="29"/>
      <c r="G5292" s="19"/>
      <c r="H5292" s="1"/>
      <c r="I5292" s="3"/>
      <c r="J5292" s="1"/>
      <c r="K5292" s="1"/>
      <c r="L5292" s="1"/>
      <c r="M5292" s="3"/>
      <c r="N5292" s="1"/>
      <c r="O5292" s="1"/>
      <c r="P5292" s="1"/>
      <c r="Q5292" s="1"/>
      <c r="R5292" s="1"/>
      <c r="S5292" s="1"/>
      <c r="T5292" s="1"/>
      <c r="U5292" s="1"/>
      <c r="V5292" s="1"/>
      <c r="W5292" s="1"/>
      <c r="X5292" s="1"/>
      <c r="Y5292" s="1"/>
      <c r="Z5292" s="1"/>
      <c r="AA5292" s="1"/>
      <c r="AB5292" s="1"/>
      <c r="AC5292" s="1"/>
      <c r="AD5292" s="1"/>
      <c r="AE5292" s="3"/>
      <c r="AF5292" s="4"/>
      <c r="AG5292" s="4"/>
      <c r="AH5292" s="3"/>
      <c r="AI5292" s="3"/>
      <c r="AJ5292" s="3"/>
      <c r="AK5292" s="3"/>
      <c r="AL5292" s="3"/>
      <c r="AM5292" s="3"/>
      <c r="AN5292" s="3"/>
      <c r="AO5292" s="3"/>
      <c r="AP5292" s="3"/>
      <c r="AQ5292" s="3"/>
      <c r="AR5292" s="3"/>
      <c r="AS5292" s="3"/>
      <c r="AT5292" s="3"/>
      <c r="AU5292" s="3"/>
      <c r="AV5292" s="3"/>
      <c r="AW5292" s="3"/>
      <c r="AX5292" s="3"/>
      <c r="AY5292" s="3"/>
      <c r="AZ5292" s="3"/>
      <c r="BA5292" s="3"/>
      <c r="BB5292" s="3"/>
      <c r="BC5292" s="3"/>
      <c r="BD5292" s="3"/>
      <c r="BE5292" s="3"/>
      <c r="BF5292" s="3"/>
      <c r="BG5292" s="3"/>
      <c r="BH5292" s="3"/>
      <c r="BI5292" s="3"/>
      <c r="BJ5292" s="3"/>
      <c r="BK5292" s="1"/>
      <c r="BL5292" s="1"/>
      <c r="BM5292" s="1"/>
      <c r="BN5292" s="1"/>
      <c r="BO5292" s="1"/>
      <c r="BP5292" s="1"/>
      <c r="BQ5292" s="1"/>
      <c r="BR5292" s="1"/>
      <c r="BS5292" s="1"/>
      <c r="BT5292" s="1"/>
      <c r="BU5292" s="1"/>
      <c r="BV5292" s="1"/>
      <c r="BW5292" s="1"/>
      <c r="BX5292" s="1"/>
    </row>
    <row r="5293" spans="1:76" customFormat="1">
      <c r="A5293" s="1"/>
      <c r="B5293" s="1"/>
      <c r="C5293" s="151"/>
      <c r="D5293" s="16"/>
      <c r="E5293" s="294"/>
      <c r="F5293" s="29"/>
      <c r="G5293" s="19"/>
      <c r="H5293" s="1"/>
      <c r="I5293" s="3"/>
      <c r="J5293" s="1"/>
      <c r="K5293" s="1"/>
      <c r="L5293" s="1"/>
      <c r="M5293" s="3"/>
      <c r="N5293" s="1"/>
      <c r="O5293" s="1"/>
      <c r="P5293" s="1"/>
      <c r="Q5293" s="1"/>
      <c r="R5293" s="1"/>
      <c r="S5293" s="1"/>
      <c r="T5293" s="1"/>
      <c r="U5293" s="1"/>
      <c r="V5293" s="1"/>
      <c r="W5293" s="1"/>
      <c r="X5293" s="1"/>
      <c r="Y5293" s="1"/>
      <c r="Z5293" s="1"/>
      <c r="AA5293" s="1"/>
      <c r="AB5293" s="1"/>
      <c r="AC5293" s="1"/>
      <c r="AD5293" s="1"/>
      <c r="AE5293" s="3"/>
      <c r="AF5293" s="4"/>
      <c r="AG5293" s="4"/>
      <c r="AH5293" s="3"/>
      <c r="AI5293" s="3"/>
      <c r="AJ5293" s="3"/>
      <c r="AK5293" s="3"/>
      <c r="AL5293" s="3"/>
      <c r="AM5293" s="3"/>
      <c r="AN5293" s="3"/>
      <c r="AO5293" s="3"/>
      <c r="AP5293" s="3"/>
      <c r="AQ5293" s="3"/>
      <c r="AR5293" s="3"/>
      <c r="AS5293" s="3"/>
      <c r="AT5293" s="3"/>
      <c r="AU5293" s="3"/>
      <c r="AV5293" s="3"/>
      <c r="AW5293" s="3"/>
      <c r="AX5293" s="3"/>
      <c r="AY5293" s="3"/>
      <c r="AZ5293" s="3"/>
      <c r="BA5293" s="3"/>
      <c r="BB5293" s="3"/>
      <c r="BC5293" s="3"/>
      <c r="BD5293" s="3"/>
      <c r="BE5293" s="3"/>
      <c r="BF5293" s="3"/>
      <c r="BG5293" s="3"/>
      <c r="BH5293" s="3"/>
      <c r="BI5293" s="3"/>
      <c r="BJ5293" s="3"/>
      <c r="BK5293" s="1"/>
      <c r="BL5293" s="1"/>
      <c r="BM5293" s="1"/>
      <c r="BN5293" s="1"/>
      <c r="BO5293" s="1"/>
      <c r="BP5293" s="1"/>
      <c r="BQ5293" s="1"/>
      <c r="BR5293" s="1"/>
      <c r="BS5293" s="1"/>
      <c r="BT5293" s="1"/>
      <c r="BU5293" s="1"/>
      <c r="BV5293" s="1"/>
      <c r="BW5293" s="1"/>
      <c r="BX5293" s="1"/>
    </row>
    <row r="5294" spans="1:76" customFormat="1">
      <c r="A5294" s="1"/>
      <c r="B5294" s="1"/>
      <c r="C5294" s="151"/>
      <c r="D5294" s="16"/>
      <c r="E5294" s="294"/>
      <c r="F5294" s="29"/>
      <c r="G5294" s="19"/>
      <c r="H5294" s="1"/>
      <c r="I5294" s="3"/>
      <c r="J5294" s="1"/>
      <c r="K5294" s="1"/>
      <c r="L5294" s="1"/>
      <c r="M5294" s="3"/>
      <c r="N5294" s="1"/>
      <c r="O5294" s="1"/>
      <c r="P5294" s="1"/>
      <c r="Q5294" s="1"/>
      <c r="R5294" s="1"/>
      <c r="S5294" s="1"/>
      <c r="T5294" s="1"/>
      <c r="U5294" s="1"/>
      <c r="V5294" s="1"/>
      <c r="W5294" s="1"/>
      <c r="X5294" s="1"/>
      <c r="Y5294" s="1"/>
      <c r="Z5294" s="1"/>
      <c r="AA5294" s="1"/>
      <c r="AB5294" s="1"/>
      <c r="AC5294" s="1"/>
      <c r="AD5294" s="1"/>
      <c r="AE5294" s="3"/>
      <c r="AF5294" s="4"/>
      <c r="AG5294" s="4"/>
      <c r="AH5294" s="3"/>
      <c r="AI5294" s="3"/>
      <c r="AJ5294" s="3"/>
      <c r="AK5294" s="3"/>
      <c r="AL5294" s="3"/>
      <c r="AM5294" s="3"/>
      <c r="AN5294" s="3"/>
      <c r="AO5294" s="3"/>
      <c r="AP5294" s="3"/>
      <c r="AQ5294" s="3"/>
      <c r="AR5294" s="3"/>
      <c r="AS5294" s="3"/>
      <c r="AT5294" s="3"/>
      <c r="AU5294" s="3"/>
      <c r="AV5294" s="3"/>
      <c r="AW5294" s="3"/>
      <c r="AX5294" s="3"/>
      <c r="AY5294" s="3"/>
      <c r="AZ5294" s="3"/>
      <c r="BA5294" s="3"/>
      <c r="BB5294" s="3"/>
      <c r="BC5294" s="3"/>
      <c r="BD5294" s="3"/>
      <c r="BE5294" s="3"/>
      <c r="BF5294" s="3"/>
      <c r="BG5294" s="3"/>
      <c r="BH5294" s="3"/>
      <c r="BI5294" s="3"/>
      <c r="BJ5294" s="3"/>
      <c r="BK5294" s="1"/>
      <c r="BL5294" s="1"/>
      <c r="BM5294" s="1"/>
      <c r="BN5294" s="1"/>
      <c r="BO5294" s="1"/>
      <c r="BP5294" s="1"/>
      <c r="BQ5294" s="1"/>
      <c r="BR5294" s="1"/>
      <c r="BS5294" s="1"/>
      <c r="BT5294" s="1"/>
      <c r="BU5294" s="1"/>
      <c r="BV5294" s="1"/>
      <c r="BW5294" s="1"/>
      <c r="BX5294" s="1"/>
    </row>
  </sheetData>
  <sortState ref="B5:AG22">
    <sortCondition descending="1" ref="H5:H22"/>
  </sortState>
  <mergeCells count="16">
    <mergeCell ref="B30:B31"/>
    <mergeCell ref="D30:D31"/>
    <mergeCell ref="E30:E31"/>
    <mergeCell ref="F30:F31"/>
    <mergeCell ref="G30:G31"/>
    <mergeCell ref="W29:AG29"/>
    <mergeCell ref="B2:G2"/>
    <mergeCell ref="B3:B4"/>
    <mergeCell ref="D3:D4"/>
    <mergeCell ref="E3:E4"/>
    <mergeCell ref="G3:G4"/>
    <mergeCell ref="F3:F4"/>
    <mergeCell ref="H2:V2"/>
    <mergeCell ref="W2:AG2"/>
    <mergeCell ref="B29:G29"/>
    <mergeCell ref="H29:V29"/>
  </mergeCells>
  <phoneticPr fontId="9"/>
  <pageMargins left="0" right="0" top="0" bottom="0" header="0.39000000000000007" footer="0.51"/>
  <rowBreaks count="1" manualBreakCount="1">
    <brk id="38" max="16383" man="1"/>
  </rowBreaks>
  <colBreaks count="1" manualBreakCount="1">
    <brk id="76" max="1048575" man="1"/>
  </colBreaks>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D5152"/>
  <sheetViews>
    <sheetView tabSelected="1" workbookViewId="0">
      <pane ySplit="4" topLeftCell="A5" activePane="bottomLeft" state="frozen"/>
      <selection pane="bottomLeft" activeCell="C5" sqref="C5:AF45"/>
    </sheetView>
  </sheetViews>
  <sheetFormatPr baseColWidth="12" defaultColWidth="9.83203125" defaultRowHeight="20" x14ac:dyDescent="0"/>
  <cols>
    <col min="1" max="1" width="4.83203125" style="1" customWidth="1"/>
    <col min="2" max="2" width="6.83203125" style="1" customWidth="1"/>
    <col min="3" max="3" width="10.33203125" style="327" customWidth="1"/>
    <col min="4" max="4" width="15.33203125" style="16" customWidth="1"/>
    <col min="5" max="5" width="17.6640625" style="294" customWidth="1"/>
    <col min="6" max="6" width="8.6640625" style="29" customWidth="1"/>
    <col min="7" max="7" width="8.6640625" style="287" customWidth="1"/>
    <col min="8" max="8" width="9.6640625" style="1" customWidth="1"/>
    <col min="9" max="9" width="8.6640625" style="3" customWidth="1"/>
    <col min="10" max="12" width="8.6640625" style="1" customWidth="1"/>
    <col min="13" max="13" width="8.6640625" style="3" customWidth="1"/>
    <col min="14" max="14" width="8.6640625" style="1" customWidth="1"/>
    <col min="15" max="16" width="8.6640625" style="1" hidden="1" customWidth="1"/>
    <col min="17" max="18" width="8.6640625" style="1" customWidth="1"/>
    <col min="19" max="19" width="8.6640625" style="1" hidden="1" customWidth="1"/>
    <col min="20" max="20" width="8.6640625" style="1" customWidth="1"/>
    <col min="21" max="21" width="8.33203125" style="1" customWidth="1"/>
    <col min="22" max="22" width="8.33203125" style="1" hidden="1" customWidth="1"/>
    <col min="23" max="25" width="8.83203125" style="1" customWidth="1"/>
    <col min="26" max="27" width="8.83203125" style="1" hidden="1" customWidth="1"/>
    <col min="28" max="29" width="8.83203125" style="1" customWidth="1"/>
    <col min="30" max="30" width="8.83203125" style="1" hidden="1" customWidth="1"/>
    <col min="31" max="31" width="8.83203125" style="3" customWidth="1"/>
    <col min="32" max="32" width="8.83203125" style="4" customWidth="1"/>
    <col min="33" max="33" width="7.83203125" style="3" hidden="1" customWidth="1"/>
    <col min="34" max="61" width="4.83203125" style="3" customWidth="1"/>
    <col min="62" max="75" width="4.83203125" style="1" customWidth="1"/>
    <col min="76" max="85" width="7.83203125" style="1" customWidth="1"/>
    <col min="86" max="16384" width="9.83203125" style="1"/>
  </cols>
  <sheetData>
    <row r="1" spans="1:108" ht="45" customHeight="1">
      <c r="B1" s="13"/>
      <c r="E1" s="286"/>
    </row>
    <row r="2" spans="1:108" s="3" customFormat="1" ht="26" customHeight="1">
      <c r="A2" s="1"/>
      <c r="B2" s="414" t="s">
        <v>597</v>
      </c>
      <c r="C2" s="415"/>
      <c r="D2" s="416"/>
      <c r="E2" s="416"/>
      <c r="F2" s="416"/>
      <c r="G2" s="417"/>
      <c r="H2" s="425" t="s">
        <v>45</v>
      </c>
      <c r="I2" s="426"/>
      <c r="J2" s="426"/>
      <c r="K2" s="426"/>
      <c r="L2" s="426"/>
      <c r="M2" s="426"/>
      <c r="N2" s="426"/>
      <c r="O2" s="426"/>
      <c r="P2" s="426"/>
      <c r="Q2" s="426"/>
      <c r="R2" s="426"/>
      <c r="S2" s="426"/>
      <c r="T2" s="426"/>
      <c r="U2" s="426"/>
      <c r="V2" s="349"/>
      <c r="W2" s="413" t="e">
        <f>'10.12歳以下男子'!#REF!</f>
        <v>#REF!</v>
      </c>
      <c r="X2" s="413"/>
      <c r="Y2" s="413"/>
      <c r="Z2" s="413"/>
      <c r="AA2" s="413"/>
      <c r="AB2" s="413"/>
      <c r="AC2" s="413"/>
      <c r="AD2" s="413"/>
      <c r="AE2" s="413"/>
      <c r="AF2" s="413"/>
      <c r="AG2" s="413"/>
      <c r="AH2"/>
      <c r="AI2"/>
      <c r="AJ2"/>
      <c r="AK2"/>
      <c r="AL2"/>
      <c r="AM2"/>
      <c r="AN2"/>
      <c r="AO2"/>
      <c r="AP2"/>
      <c r="AQ2"/>
      <c r="AR2"/>
      <c r="AS2"/>
      <c r="AT2"/>
      <c r="AU2"/>
      <c r="AV2"/>
      <c r="AW2"/>
      <c r="AX2"/>
      <c r="AY2"/>
      <c r="AZ2"/>
      <c r="BA2"/>
      <c r="BB2"/>
      <c r="BC2"/>
      <c r="BD2"/>
      <c r="BE2"/>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row>
    <row r="3" spans="1:108" s="3" customFormat="1" ht="26" customHeight="1">
      <c r="A3" s="1"/>
      <c r="B3" s="437" t="s">
        <v>4</v>
      </c>
      <c r="C3" s="155" t="s">
        <v>490</v>
      </c>
      <c r="D3" s="445" t="s">
        <v>19</v>
      </c>
      <c r="E3" s="441" t="s">
        <v>11</v>
      </c>
      <c r="F3" s="418" t="s">
        <v>491</v>
      </c>
      <c r="G3" s="434" t="s">
        <v>13</v>
      </c>
      <c r="H3" s="156" t="s">
        <v>37</v>
      </c>
      <c r="I3" s="157" t="s">
        <v>492</v>
      </c>
      <c r="J3" s="158" t="s">
        <v>492</v>
      </c>
      <c r="K3" s="159" t="s">
        <v>46</v>
      </c>
      <c r="L3" s="160" t="s">
        <v>117</v>
      </c>
      <c r="M3" s="161" t="s">
        <v>110</v>
      </c>
      <c r="N3" s="160" t="s">
        <v>370</v>
      </c>
      <c r="O3" s="363"/>
      <c r="P3" s="363"/>
      <c r="Q3" s="162" t="s">
        <v>150</v>
      </c>
      <c r="R3" s="163" t="s">
        <v>151</v>
      </c>
      <c r="S3" s="364"/>
      <c r="T3" s="160" t="s">
        <v>493</v>
      </c>
      <c r="U3" s="160" t="s">
        <v>31</v>
      </c>
      <c r="V3" s="160"/>
      <c r="W3" s="165" t="s">
        <v>117</v>
      </c>
      <c r="X3" s="166" t="s">
        <v>110</v>
      </c>
      <c r="Y3" s="165" t="s">
        <v>370</v>
      </c>
      <c r="Z3" s="366"/>
      <c r="AA3" s="366"/>
      <c r="AB3" s="167" t="s">
        <v>494</v>
      </c>
      <c r="AC3" s="168" t="s">
        <v>151</v>
      </c>
      <c r="AD3" s="367"/>
      <c r="AE3" s="165" t="s">
        <v>493</v>
      </c>
      <c r="AF3" s="165" t="s">
        <v>31</v>
      </c>
      <c r="AG3" s="167" t="s">
        <v>153</v>
      </c>
      <c r="AH3"/>
      <c r="AI3"/>
      <c r="AJ3"/>
      <c r="AK3"/>
      <c r="AL3"/>
      <c r="AM3"/>
      <c r="AN3"/>
      <c r="AO3"/>
      <c r="AP3"/>
      <c r="AQ3"/>
      <c r="AR3"/>
      <c r="AS3"/>
      <c r="AT3"/>
      <c r="AU3"/>
      <c r="AV3"/>
      <c r="AW3"/>
      <c r="AX3"/>
      <c r="AY3"/>
      <c r="AZ3"/>
      <c r="BA3"/>
      <c r="BB3"/>
      <c r="BC3"/>
      <c r="BD3"/>
      <c r="BE3"/>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row>
    <row r="4" spans="1:108" s="3" customFormat="1" ht="20" customHeight="1">
      <c r="A4" s="1"/>
      <c r="B4" s="438"/>
      <c r="C4" s="197" t="s">
        <v>297</v>
      </c>
      <c r="D4" s="439"/>
      <c r="E4" s="442"/>
      <c r="F4" s="419"/>
      <c r="G4" s="446"/>
      <c r="H4" s="171" t="s">
        <v>495</v>
      </c>
      <c r="I4" s="172" t="s">
        <v>496</v>
      </c>
      <c r="J4" s="172" t="s">
        <v>497</v>
      </c>
      <c r="K4" s="173" t="s">
        <v>53</v>
      </c>
      <c r="L4" s="174" t="s">
        <v>498</v>
      </c>
      <c r="M4" s="174" t="s">
        <v>498</v>
      </c>
      <c r="N4" s="175" t="s">
        <v>498</v>
      </c>
      <c r="O4" s="175"/>
      <c r="P4" s="175"/>
      <c r="Q4" s="175" t="s">
        <v>498</v>
      </c>
      <c r="R4" s="176" t="s">
        <v>498</v>
      </c>
      <c r="S4" s="176"/>
      <c r="T4" s="176" t="s">
        <v>498</v>
      </c>
      <c r="U4" s="177" t="s">
        <v>498</v>
      </c>
      <c r="V4" s="365"/>
      <c r="W4" s="178" t="s">
        <v>16</v>
      </c>
      <c r="X4" s="179" t="s">
        <v>16</v>
      </c>
      <c r="Y4" s="178" t="s">
        <v>16</v>
      </c>
      <c r="Z4" s="178"/>
      <c r="AA4" s="178"/>
      <c r="AB4" s="178" t="s">
        <v>16</v>
      </c>
      <c r="AC4" s="179" t="s">
        <v>16</v>
      </c>
      <c r="AD4" s="179"/>
      <c r="AE4" s="178" t="s">
        <v>16</v>
      </c>
      <c r="AF4" s="179" t="s">
        <v>16</v>
      </c>
      <c r="AG4" s="178" t="s">
        <v>16</v>
      </c>
      <c r="AH4"/>
      <c r="AI4"/>
      <c r="AJ4"/>
      <c r="AK4"/>
      <c r="AL4"/>
      <c r="AM4"/>
      <c r="AN4"/>
      <c r="AO4"/>
      <c r="AP4"/>
      <c r="AQ4"/>
      <c r="AR4"/>
      <c r="AS4"/>
      <c r="AT4"/>
      <c r="AU4"/>
      <c r="AV4"/>
      <c r="AW4"/>
      <c r="AX4"/>
      <c r="AY4"/>
      <c r="AZ4"/>
      <c r="BA4"/>
      <c r="BB4"/>
      <c r="BC4"/>
      <c r="BD4"/>
      <c r="BE4"/>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row>
    <row r="5" spans="1:108" s="3" customFormat="1" ht="23" customHeight="1">
      <c r="A5"/>
      <c r="B5" s="180">
        <f t="shared" ref="B5:B45" si="0">RANK(H5,$H$5:$H$51)</f>
        <v>1</v>
      </c>
      <c r="C5" s="309" t="s">
        <v>551</v>
      </c>
      <c r="D5" s="181" t="s">
        <v>503</v>
      </c>
      <c r="E5" s="291" t="s">
        <v>499</v>
      </c>
      <c r="F5" s="203" t="s">
        <v>70</v>
      </c>
      <c r="G5" s="306" t="s">
        <v>903</v>
      </c>
      <c r="H5" s="245">
        <f>AVERAGE(I5:J5)+K5</f>
        <v>514.048</v>
      </c>
      <c r="I5" s="184">
        <f>LARGE(L5:U5,1)</f>
        <v>512</v>
      </c>
      <c r="J5" s="185">
        <f>LARGE(L5:U5,2)</f>
        <v>512</v>
      </c>
      <c r="K5" s="186">
        <f>SUM(L5:U5)*0.001</f>
        <v>2.048</v>
      </c>
      <c r="L5" s="199">
        <f>IF(W5=0,0,VLOOKUP(W5,[3]得点テーブルNEW!$B$14:$K$62,4,0))</f>
        <v>512</v>
      </c>
      <c r="M5" s="187">
        <f>IF(X5=0,0,VLOOKUP(X5,[4]得点テーブルNEW!$B$14:$K$62,4,0))</f>
        <v>512</v>
      </c>
      <c r="N5" s="395">
        <f>IF(Y5=0,0,VLOOKUP(Y5,[3]得点テーブルNEW!$B$14:$K$62,4,0))</f>
        <v>0</v>
      </c>
      <c r="O5" s="212"/>
      <c r="P5" s="212"/>
      <c r="Q5" s="396">
        <f>IF(AB5=0,0,VLOOKUP(AB5,[4]得点テーブルNEW!$B$14:$K$62,4,0))</f>
        <v>0</v>
      </c>
      <c r="R5" s="187">
        <f>IF(AC5=0,0,VLOOKUP(AC5,[4]得点テーブルNEW!$B$14:$K$62,4,0))</f>
        <v>512</v>
      </c>
      <c r="S5" s="389"/>
      <c r="T5" s="199">
        <f>IF(AG5=0,0,VLOOKUP(AG5,[3]得点テーブルNEW!$B$14:$K$62,4,0))</f>
        <v>0</v>
      </c>
      <c r="U5" s="205">
        <f>IF(AF5=0,0,VLOOKUP(AF5,[4]得点テーブルNEW!$B$14:$K$62,4,0))</f>
        <v>512</v>
      </c>
      <c r="V5" s="236"/>
      <c r="W5" s="188" t="s">
        <v>845</v>
      </c>
      <c r="X5" s="188" t="s">
        <v>649</v>
      </c>
      <c r="Y5" s="189"/>
      <c r="Z5" s="189"/>
      <c r="AA5" s="189"/>
      <c r="AB5" s="189"/>
      <c r="AC5" s="189" t="s">
        <v>76</v>
      </c>
      <c r="AD5" s="189"/>
      <c r="AE5" s="189"/>
      <c r="AF5" s="189" t="s">
        <v>781</v>
      </c>
      <c r="AG5" s="189"/>
      <c r="AH5"/>
      <c r="AI5"/>
      <c r="AJ5"/>
      <c r="AK5"/>
      <c r="AL5"/>
      <c r="AM5"/>
      <c r="AN5"/>
      <c r="AO5"/>
      <c r="AP5"/>
      <c r="AQ5"/>
      <c r="AR5"/>
      <c r="AS5"/>
      <c r="AT5"/>
      <c r="AU5"/>
      <c r="AV5"/>
      <c r="AW5"/>
      <c r="AX5"/>
      <c r="AY5"/>
      <c r="AZ5"/>
      <c r="BA5"/>
      <c r="BB5"/>
      <c r="BC5"/>
      <c r="BD5"/>
      <c r="BE5"/>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row>
    <row r="6" spans="1:108" s="3" customFormat="1" ht="23" customHeight="1">
      <c r="A6"/>
      <c r="B6" s="180">
        <f t="shared" si="0"/>
        <v>2</v>
      </c>
      <c r="C6" s="329" t="s">
        <v>501</v>
      </c>
      <c r="D6" s="288" t="s">
        <v>502</v>
      </c>
      <c r="E6" s="181" t="s">
        <v>499</v>
      </c>
      <c r="F6" s="203" t="s">
        <v>70</v>
      </c>
      <c r="G6" s="306" t="s">
        <v>903</v>
      </c>
      <c r="H6" s="245">
        <f>AVERAGE(I6:J6)+K6</f>
        <v>369.25799999999998</v>
      </c>
      <c r="I6" s="184">
        <f>LARGE(L6:U6,1)</f>
        <v>368</v>
      </c>
      <c r="J6" s="185">
        <f>LARGE(L6:U6,2)</f>
        <v>368</v>
      </c>
      <c r="K6" s="186">
        <f>SUM(L6:U6)*0.001</f>
        <v>1.258</v>
      </c>
      <c r="L6" s="199">
        <f>IF(W6=0,0,VLOOKUP(W6,[3]得点テーブルNEW!$B$14:$K$62,4,0))</f>
        <v>368</v>
      </c>
      <c r="M6" s="187">
        <f>IF(X6=0,0,VLOOKUP(X6,[4]得点テーブルNEW!$B$14:$K$62,4,0))</f>
        <v>154</v>
      </c>
      <c r="N6" s="395">
        <f>IF(Y6=0,0,VLOOKUP(Y6,[3]得点テーブルNEW!$B$14:$K$62,4,0))</f>
        <v>0</v>
      </c>
      <c r="O6" s="212"/>
      <c r="P6" s="212"/>
      <c r="Q6" s="396">
        <f>IF(AB6=0,0,VLOOKUP(AB6,[4]得点テーブルNEW!$B$14:$K$62,4,0))</f>
        <v>0</v>
      </c>
      <c r="R6" s="187">
        <f>IF(AC6=0,0,VLOOKUP(AC6,[4]得点テーブルNEW!$B$14:$K$62,4,0))</f>
        <v>368</v>
      </c>
      <c r="S6" s="389"/>
      <c r="T6" s="199">
        <f>IF(AG6=0,0,VLOOKUP(AG6,[3]得点テーブルNEW!$B$14:$K$62,4,0))</f>
        <v>0</v>
      </c>
      <c r="U6" s="205">
        <f>IF(AF6=0,0,VLOOKUP(AF6,[4]得点テーブルNEW!$B$14:$K$62,4,0))</f>
        <v>368</v>
      </c>
      <c r="V6" s="236"/>
      <c r="W6" s="188" t="s">
        <v>846</v>
      </c>
      <c r="X6" s="188" t="s">
        <v>79</v>
      </c>
      <c r="Y6" s="189"/>
      <c r="Z6" s="189"/>
      <c r="AA6" s="189"/>
      <c r="AB6" s="189"/>
      <c r="AC6" s="189" t="s">
        <v>77</v>
      </c>
      <c r="AD6" s="189"/>
      <c r="AE6" s="189"/>
      <c r="AF6" s="189" t="s">
        <v>77</v>
      </c>
      <c r="AG6" s="189"/>
      <c r="AH6"/>
      <c r="AI6"/>
      <c r="AJ6"/>
      <c r="AK6"/>
      <c r="AL6"/>
      <c r="AM6"/>
      <c r="AN6"/>
      <c r="AO6"/>
      <c r="AP6"/>
      <c r="AQ6"/>
      <c r="AR6"/>
      <c r="AS6"/>
      <c r="AT6"/>
      <c r="AU6"/>
      <c r="AV6"/>
      <c r="AW6"/>
      <c r="AX6"/>
      <c r="AY6"/>
      <c r="AZ6"/>
      <c r="BA6"/>
      <c r="BB6"/>
      <c r="BC6"/>
      <c r="BD6"/>
      <c r="BE6"/>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row>
    <row r="7" spans="1:108" s="3" customFormat="1" ht="23" customHeight="1">
      <c r="A7"/>
      <c r="B7" s="180">
        <f t="shared" si="0"/>
        <v>3</v>
      </c>
      <c r="C7" s="329" t="s">
        <v>671</v>
      </c>
      <c r="D7" s="181" t="s">
        <v>655</v>
      </c>
      <c r="E7" s="391" t="s">
        <v>613</v>
      </c>
      <c r="F7" s="203" t="s">
        <v>89</v>
      </c>
      <c r="G7" s="306" t="s">
        <v>891</v>
      </c>
      <c r="H7" s="245">
        <f>AVERAGE(I7:J7)+K7</f>
        <v>349.12599999999998</v>
      </c>
      <c r="I7" s="184">
        <f>LARGE(L7:V7,1)</f>
        <v>512</v>
      </c>
      <c r="J7" s="185">
        <f>LARGE(L7:V7,2)</f>
        <v>184</v>
      </c>
      <c r="K7" s="186">
        <f>SUM(L7:V7)*0.001</f>
        <v>1.1260000000000001</v>
      </c>
      <c r="L7" s="187">
        <f>IF(W7=0,0,VLOOKUP(W7,得点テーブルNEW!$B$14:$K$73,4,0))</f>
        <v>174</v>
      </c>
      <c r="M7" s="187">
        <f>IF(X7=0,0,VLOOKUP(X7,得点テーブルNEW!$B$14:$K$73,4,0))</f>
        <v>102</v>
      </c>
      <c r="N7" s="334">
        <f>IF(Y7=0,0,VLOOKUP(Y7,得点テーブルNEW!$B$14:$K$73,4,0))</f>
        <v>512</v>
      </c>
      <c r="O7" s="211">
        <f>IF(Z7=0,0,VLOOKUP(Z7,得点テーブルNEW!$B$14:$K$62,4,0))</f>
        <v>0</v>
      </c>
      <c r="P7" s="212">
        <f>IF(AA7=0,0,VLOOKUP(AA7,得点テーブルNEW!$B$14:$K$73,4,0))</f>
        <v>0</v>
      </c>
      <c r="Q7" s="204">
        <f>IF(AB7=0,0,VLOOKUP(AB7,得点テーブルNEW!$B$14:$K$62,4,0))</f>
        <v>0</v>
      </c>
      <c r="R7" s="204">
        <f>IF(AC7=0,0,VLOOKUP(AC7,得点テーブルNEW!$B$14:$K$62,4,0))</f>
        <v>154</v>
      </c>
      <c r="S7" s="204">
        <f>IF(AD7=0,0,VLOOKUP(AD7,得点テーブルNEW!$B$14:$K$62,4,0))</f>
        <v>0</v>
      </c>
      <c r="T7" s="187">
        <f>IF(AE7=0,0,VLOOKUP(AE7,得点テーブルNEW!$B$14:$K$73,4,0))</f>
        <v>0</v>
      </c>
      <c r="U7" s="187">
        <f>IF(AF7=0,0,VLOOKUP(AF7,得点テーブルNEW!$B$14:$K$73,4,0))</f>
        <v>184</v>
      </c>
      <c r="V7" s="334">
        <f>IF(AG7=0,0,VLOOKUP(AG7,得点テーブルNEW!$B$14:$K$73,4,0))</f>
        <v>0</v>
      </c>
      <c r="W7" s="188" t="s">
        <v>850</v>
      </c>
      <c r="X7" s="188" t="s">
        <v>80</v>
      </c>
      <c r="Y7" s="189" t="s">
        <v>76</v>
      </c>
      <c r="Z7" s="189"/>
      <c r="AA7" s="189"/>
      <c r="AB7" s="189"/>
      <c r="AC7" s="189" t="s">
        <v>79</v>
      </c>
      <c r="AD7" s="189"/>
      <c r="AE7" s="189"/>
      <c r="AF7" s="189" t="s">
        <v>500</v>
      </c>
      <c r="AG7" s="189"/>
      <c r="AH7"/>
      <c r="AI7"/>
      <c r="AJ7"/>
      <c r="AK7"/>
      <c r="AL7"/>
      <c r="AM7"/>
      <c r="AN7"/>
      <c r="AO7"/>
      <c r="AP7"/>
      <c r="AQ7"/>
      <c r="AR7"/>
      <c r="AS7"/>
      <c r="AT7"/>
      <c r="AU7"/>
      <c r="AV7"/>
      <c r="AW7"/>
      <c r="AX7"/>
      <c r="AY7"/>
      <c r="AZ7"/>
      <c r="BA7"/>
      <c r="BB7"/>
      <c r="BC7"/>
      <c r="BD7"/>
      <c r="BE7"/>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row>
    <row r="8" spans="1:108" s="3" customFormat="1" ht="23" customHeight="1">
      <c r="A8"/>
      <c r="B8" s="180">
        <f t="shared" si="0"/>
        <v>4</v>
      </c>
      <c r="C8" s="329" t="s">
        <v>553</v>
      </c>
      <c r="D8" s="276" t="s">
        <v>554</v>
      </c>
      <c r="E8" s="181" t="s">
        <v>499</v>
      </c>
      <c r="F8" s="203" t="s">
        <v>70</v>
      </c>
      <c r="G8" s="306" t="s">
        <v>903</v>
      </c>
      <c r="H8" s="245">
        <f>AVERAGE(I8:J8)+K8</f>
        <v>325.55900000000003</v>
      </c>
      <c r="I8" s="184">
        <f>LARGE(L8:U8,1)</f>
        <v>368</v>
      </c>
      <c r="J8" s="185">
        <f>LARGE(L8:U8,2)</f>
        <v>281</v>
      </c>
      <c r="K8" s="186">
        <f>SUM(L8:U8)*0.001</f>
        <v>1.0589999999999999</v>
      </c>
      <c r="L8" s="187">
        <f>IF(W8=0,0,VLOOKUP(W8,[3]得点テーブルNEW!$B$14:$K$73,4,0))</f>
        <v>281</v>
      </c>
      <c r="M8" s="187">
        <f>IF(X8=0,0,VLOOKUP(X8,[4]得点テーブルNEW!$B$14:$K$62,4,0))</f>
        <v>0</v>
      </c>
      <c r="N8" s="334">
        <f>IF(Y8=0,0,VLOOKUP(Y8,[3]得点テーブルNEW!$B$14:$K$73,4,0))</f>
        <v>368</v>
      </c>
      <c r="O8" s="212"/>
      <c r="P8" s="212"/>
      <c r="Q8" s="396">
        <f>IF(AE8=0,0,VLOOKUP(AE8,[3]得点テーブルNEW!$B$14:$K$62,4,0))</f>
        <v>0</v>
      </c>
      <c r="R8" s="187">
        <f>IF(AC8=0,0,VLOOKUP(AC8,[4]得点テーブルNEW!$B$14:$K$62,4,0))</f>
        <v>154</v>
      </c>
      <c r="S8" s="187"/>
      <c r="T8" s="187">
        <f>IF(AG8=0,0,VLOOKUP(AG8,[3]得点テーブルNEW!$B$14:$K$73,4,0))</f>
        <v>0</v>
      </c>
      <c r="U8" s="205">
        <f>IF(AF8=0,0,VLOOKUP(AF8,[4]得点テーブルNEW!$B$14:$K$62,4,0))</f>
        <v>256</v>
      </c>
      <c r="V8" s="236"/>
      <c r="W8" s="188" t="s">
        <v>847</v>
      </c>
      <c r="X8" s="188"/>
      <c r="Y8" s="189" t="s">
        <v>713</v>
      </c>
      <c r="Z8" s="189"/>
      <c r="AA8" s="189"/>
      <c r="AB8" s="189"/>
      <c r="AC8" s="189" t="s">
        <v>79</v>
      </c>
      <c r="AD8" s="189"/>
      <c r="AE8" s="189"/>
      <c r="AF8" s="189" t="s">
        <v>783</v>
      </c>
      <c r="AG8" s="189"/>
      <c r="AH8"/>
      <c r="AI8"/>
      <c r="AJ8"/>
      <c r="AK8"/>
      <c r="AL8"/>
      <c r="AM8"/>
      <c r="AN8"/>
      <c r="AO8"/>
      <c r="AP8"/>
      <c r="AQ8"/>
      <c r="AR8"/>
      <c r="AS8"/>
      <c r="AT8"/>
      <c r="AU8"/>
      <c r="AV8"/>
      <c r="AW8"/>
      <c r="AX8"/>
      <c r="AY8"/>
      <c r="AZ8"/>
      <c r="BA8"/>
      <c r="BB8"/>
      <c r="BC8"/>
      <c r="BD8"/>
      <c r="BE8"/>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row>
    <row r="9" spans="1:108" s="3" customFormat="1" ht="23" customHeight="1">
      <c r="A9"/>
      <c r="B9" s="180">
        <f t="shared" si="0"/>
        <v>5</v>
      </c>
      <c r="C9" s="329" t="s">
        <v>306</v>
      </c>
      <c r="D9" s="209" t="s">
        <v>61</v>
      </c>
      <c r="E9" s="198" t="s">
        <v>613</v>
      </c>
      <c r="F9" s="203" t="s">
        <v>89</v>
      </c>
      <c r="G9" s="306" t="s">
        <v>905</v>
      </c>
      <c r="H9" s="245">
        <f>AVERAGE(I9:J9)+K9</f>
        <v>282.00200000000001</v>
      </c>
      <c r="I9" s="184">
        <f>LARGE(L9:V9,1)</f>
        <v>281</v>
      </c>
      <c r="J9" s="185">
        <f>LARGE(L9:V9,2)</f>
        <v>281</v>
      </c>
      <c r="K9" s="186">
        <f>SUM(L9:V9)*0.001</f>
        <v>1.002</v>
      </c>
      <c r="L9" s="187">
        <f>IF(W9=0,0,VLOOKUP(W9,得点テーブルNEW!$B$14:$K$73,4,0))</f>
        <v>184</v>
      </c>
      <c r="M9" s="187">
        <f>IF(X9=0,0,VLOOKUP(X9,得点テーブルNEW!$B$14:$K$73,4,0))</f>
        <v>281</v>
      </c>
      <c r="N9" s="334">
        <f>IF(Y9=0,0,VLOOKUP(Y9,得点テーブルNEW!$B$14:$K$73,4,0))</f>
        <v>0</v>
      </c>
      <c r="O9" s="211">
        <f>IF(Z9=0,0,VLOOKUP(Z9,得点テーブルNEW!$B$14:$K$62,4,0))</f>
        <v>0</v>
      </c>
      <c r="P9" s="212">
        <f>IF(AA9=0,0,VLOOKUP(AA9,得点テーブルNEW!$B$14:$K$73,4,0))</f>
        <v>0</v>
      </c>
      <c r="Q9" s="204">
        <f>IF(AB9=0,0,VLOOKUP(AB9,得点テーブルNEW!$B$14:$K$62,4,0))</f>
        <v>0</v>
      </c>
      <c r="R9" s="204">
        <f>IF(AC9=0,0,VLOOKUP(AC9,得点テーブルNEW!$B$14:$K$62,4,0))</f>
        <v>256</v>
      </c>
      <c r="S9" s="204">
        <f>IF(AD9=0,0,VLOOKUP(AD9,得点テーブルNEW!$B$14:$K$62,4,0))</f>
        <v>0</v>
      </c>
      <c r="T9" s="187">
        <f>IF(AE9=0,0,VLOOKUP(AE9,得点テーブルNEW!$B$14:$K$73,4,0))</f>
        <v>0</v>
      </c>
      <c r="U9" s="204">
        <f>IF(AF9=0,0,VLOOKUP(AF9,得点テーブルNEW!$B$14:$K$62,4,0))</f>
        <v>281</v>
      </c>
      <c r="V9" s="334">
        <f>IF(AG9=0,0,VLOOKUP(AG9,得点テーブルNEW!$B$14:$K$73,4,0))</f>
        <v>0</v>
      </c>
      <c r="W9" s="188" t="s">
        <v>833</v>
      </c>
      <c r="X9" s="188" t="s">
        <v>650</v>
      </c>
      <c r="Y9" s="189"/>
      <c r="Z9" s="189"/>
      <c r="AA9" s="189"/>
      <c r="AB9" s="189"/>
      <c r="AC9" s="189" t="s">
        <v>78</v>
      </c>
      <c r="AD9" s="189"/>
      <c r="AE9" s="189"/>
      <c r="AF9" s="189" t="s">
        <v>782</v>
      </c>
      <c r="AG9" s="189"/>
      <c r="AH9"/>
      <c r="AI9"/>
      <c r="AJ9"/>
      <c r="AK9"/>
      <c r="AL9"/>
      <c r="AM9"/>
      <c r="AN9"/>
      <c r="AO9"/>
      <c r="AP9"/>
      <c r="AQ9"/>
      <c r="AR9"/>
      <c r="AS9"/>
      <c r="AT9"/>
      <c r="AU9"/>
      <c r="AV9"/>
      <c r="AW9"/>
      <c r="AX9"/>
      <c r="AY9"/>
      <c r="AZ9"/>
      <c r="BA9"/>
      <c r="BB9"/>
      <c r="BC9"/>
      <c r="BD9"/>
      <c r="BE9"/>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row>
    <row r="10" spans="1:108" s="3" customFormat="1" ht="23" customHeight="1">
      <c r="A10"/>
      <c r="B10" s="180">
        <f t="shared" si="0"/>
        <v>6</v>
      </c>
      <c r="C10" s="309" t="s">
        <v>450</v>
      </c>
      <c r="D10" s="276" t="s">
        <v>449</v>
      </c>
      <c r="E10" s="198" t="s">
        <v>613</v>
      </c>
      <c r="F10" s="203" t="s">
        <v>89</v>
      </c>
      <c r="G10" s="306" t="s">
        <v>891</v>
      </c>
      <c r="H10" s="245">
        <f>AVERAGE(I10:J10)+K10</f>
        <v>269.54899999999998</v>
      </c>
      <c r="I10" s="184">
        <f>LARGE(L10:V10,1)</f>
        <v>281</v>
      </c>
      <c r="J10" s="185">
        <f>LARGE(L10:V10,2)</f>
        <v>256</v>
      </c>
      <c r="K10" s="186">
        <f>SUM(L10:V10)*0.001</f>
        <v>1.0489999999999999</v>
      </c>
      <c r="L10" s="187">
        <f>IF(W10=0,0,VLOOKUP(W10,得点テーブルNEW!$B$14:$K$73,4,0))</f>
        <v>184</v>
      </c>
      <c r="M10" s="187">
        <f>IF(X10=0,0,VLOOKUP(X10,得点テーブルNEW!$B$14:$K$73,4,0))</f>
        <v>0</v>
      </c>
      <c r="N10" s="334">
        <f>IF(Y10=0,0,VLOOKUP(Y10,得点テーブルNEW!$B$14:$K$73,4,0))</f>
        <v>256</v>
      </c>
      <c r="O10" s="211">
        <f>IF(Z10=0,0,VLOOKUP(Z10,得点テーブルNEW!$B$14:$K$62,4,0))</f>
        <v>0</v>
      </c>
      <c r="P10" s="212">
        <f>IF(AA10=0,0,VLOOKUP(AA10,得点テーブルNEW!$B$14:$K$73,4,0))</f>
        <v>0</v>
      </c>
      <c r="Q10" s="396">
        <f>IF(AB10=0,0,VLOOKUP(AB10,得点テーブルNEW!$B$14:$K$62,4,0))</f>
        <v>0</v>
      </c>
      <c r="R10" s="204">
        <f>IF(AC10=0,0,VLOOKUP(AC10,得点テーブルNEW!$B$14:$K$62,4,0))</f>
        <v>154</v>
      </c>
      <c r="S10" s="204">
        <f>IF(AD10=0,0,VLOOKUP(AD10,得点テーブルNEW!$B$14:$K$62,4,0))</f>
        <v>0</v>
      </c>
      <c r="T10" s="187">
        <f>IF(AE10=0,0,VLOOKUP(AE10,得点テーブルNEW!$B$14:$K$73,4,0))</f>
        <v>281</v>
      </c>
      <c r="U10" s="199">
        <f>IF(AF10=0,0,VLOOKUP(AF10,得点テーブルNEW!$B$14:$K$73,4,0))</f>
        <v>174</v>
      </c>
      <c r="V10" s="377">
        <f>IF(AG10=0,0,VLOOKUP(AG10,得点テーブルNEW!$B$14:$K$73,4,0))</f>
        <v>0</v>
      </c>
      <c r="W10" s="188" t="s">
        <v>849</v>
      </c>
      <c r="X10" s="188"/>
      <c r="Y10" s="189" t="s">
        <v>78</v>
      </c>
      <c r="Z10" s="189"/>
      <c r="AA10" s="189"/>
      <c r="AB10" s="189"/>
      <c r="AC10" s="189" t="s">
        <v>79</v>
      </c>
      <c r="AD10" s="189"/>
      <c r="AE10" s="189" t="s">
        <v>751</v>
      </c>
      <c r="AF10" s="189" t="s">
        <v>413</v>
      </c>
      <c r="AG10" s="189"/>
      <c r="AH10"/>
      <c r="AI10"/>
      <c r="AJ10"/>
      <c r="AK10"/>
      <c r="AL10"/>
      <c r="AM10"/>
      <c r="AN10"/>
      <c r="AO10"/>
      <c r="AP10"/>
      <c r="AQ10"/>
      <c r="AR10"/>
      <c r="AS10"/>
      <c r="AT10"/>
      <c r="AU10"/>
      <c r="AV10"/>
      <c r="AW10"/>
      <c r="AX10"/>
      <c r="AY10"/>
      <c r="AZ10"/>
      <c r="BA10"/>
      <c r="BB10"/>
      <c r="BC10"/>
      <c r="BD10"/>
      <c r="BE10"/>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row>
    <row r="11" spans="1:108" ht="23" customHeight="1">
      <c r="A11"/>
      <c r="B11" s="180">
        <f t="shared" si="0"/>
        <v>7</v>
      </c>
      <c r="C11" s="309" t="s">
        <v>507</v>
      </c>
      <c r="D11" s="275" t="s">
        <v>508</v>
      </c>
      <c r="E11" s="181" t="s">
        <v>499</v>
      </c>
      <c r="F11" s="203" t="s">
        <v>70</v>
      </c>
      <c r="G11" s="306" t="s">
        <v>903</v>
      </c>
      <c r="H11" s="245">
        <f>AVERAGE(I11:J11)+K11</f>
        <v>256.952</v>
      </c>
      <c r="I11" s="184">
        <f>LARGE(L11:U11,1)</f>
        <v>256</v>
      </c>
      <c r="J11" s="185">
        <f>LARGE(L11:U11,2)</f>
        <v>256</v>
      </c>
      <c r="K11" s="186">
        <f>SUM(L11:U11)*0.001</f>
        <v>0.95200000000000007</v>
      </c>
      <c r="L11" s="187">
        <f>IF(W11=0,0,VLOOKUP(W11,[3]得点テーブルNEW!$B$14:$K$73,4,0))</f>
        <v>256</v>
      </c>
      <c r="M11" s="187">
        <f>IF(X11=0,0,VLOOKUP(X11,[4]得点テーブルNEW!$B$14:$K$62,4,0))</f>
        <v>102</v>
      </c>
      <c r="N11" s="334">
        <f>IF(Y11=0,0,VLOOKUP(Y11,[3]得点テーブルNEW!$B$14:$K$73,4,0))</f>
        <v>174</v>
      </c>
      <c r="O11" s="212"/>
      <c r="P11" s="212"/>
      <c r="Q11" s="396">
        <f>IF(AE11=0,0,VLOOKUP(AE11,[3]得点テーブルNEW!$B$14:$K$62,4,0))</f>
        <v>0</v>
      </c>
      <c r="R11" s="187">
        <f>IF(AC11=0,0,VLOOKUP(AC11,[4]得点テーブルNEW!$B$14:$K$62,4,0))</f>
        <v>256</v>
      </c>
      <c r="S11" s="187"/>
      <c r="T11" s="187">
        <f>IF(AG11=0,0,VLOOKUP(AG11,[3]得点テーブルNEW!$B$14:$K$73,4,0))</f>
        <v>0</v>
      </c>
      <c r="U11" s="205">
        <f>IF(AF11=0,0,VLOOKUP(AF11,[4]得点テーブルNEW!$B$14:$K$62,4,0))</f>
        <v>164</v>
      </c>
      <c r="V11" s="236"/>
      <c r="W11" s="188" t="s">
        <v>848</v>
      </c>
      <c r="X11" s="188" t="s">
        <v>652</v>
      </c>
      <c r="Y11" s="189" t="s">
        <v>413</v>
      </c>
      <c r="Z11" s="189"/>
      <c r="AA11" s="189"/>
      <c r="AB11" s="189"/>
      <c r="AC11" s="189" t="s">
        <v>78</v>
      </c>
      <c r="AD11" s="189"/>
      <c r="AE11" s="189"/>
      <c r="AF11" s="189" t="s">
        <v>197</v>
      </c>
      <c r="AG11" s="189"/>
      <c r="AH11"/>
      <c r="AI11"/>
      <c r="AJ11"/>
      <c r="AK11"/>
      <c r="AL11"/>
      <c r="AM11"/>
      <c r="AN11"/>
      <c r="AO11"/>
      <c r="AP11"/>
      <c r="AQ11"/>
      <c r="AR11"/>
      <c r="AS11"/>
      <c r="AT11"/>
      <c r="AU11"/>
      <c r="AV11"/>
      <c r="AW11"/>
      <c r="AX11"/>
      <c r="AY11"/>
      <c r="AZ11"/>
      <c r="BA11"/>
      <c r="BB11"/>
      <c r="BC11"/>
      <c r="BD11"/>
      <c r="BE11"/>
    </row>
    <row r="12" spans="1:108" ht="23" customHeight="1">
      <c r="A12"/>
      <c r="B12" s="180">
        <f t="shared" si="0"/>
        <v>8</v>
      </c>
      <c r="C12" s="302" t="s">
        <v>856</v>
      </c>
      <c r="D12" s="181" t="s">
        <v>714</v>
      </c>
      <c r="E12" s="198" t="s">
        <v>613</v>
      </c>
      <c r="F12" s="203" t="s">
        <v>89</v>
      </c>
      <c r="G12" s="306" t="s">
        <v>891</v>
      </c>
      <c r="H12" s="245">
        <f>AVERAGE(I12:J12)+K12</f>
        <v>223.15</v>
      </c>
      <c r="I12" s="184">
        <f>LARGE(L12:V12,1)</f>
        <v>281</v>
      </c>
      <c r="J12" s="185">
        <f>LARGE(L12:V12,2)</f>
        <v>164</v>
      </c>
      <c r="K12" s="186">
        <f>SUM(L12:V12)*0.001</f>
        <v>0.65</v>
      </c>
      <c r="L12" s="187">
        <f>IF(W12=0,0,VLOOKUP(W12,得点テーブルNEW!$B$14:$K$73,4,0))</f>
        <v>164</v>
      </c>
      <c r="M12" s="187">
        <f>IF(X12=0,0,VLOOKUP(X12,得点テーブルNEW!$B$14:$K$73,4,0))</f>
        <v>0</v>
      </c>
      <c r="N12" s="334">
        <f>IF(Y12=0,0,VLOOKUP(Y12,得点テーブルNEW!$B$14:$K$73,4,0))</f>
        <v>281</v>
      </c>
      <c r="O12" s="211">
        <f>IF(Z12=0,0,VLOOKUP(Z12,得点テーブルNEW!$B$14:$K$62,4,0))</f>
        <v>0</v>
      </c>
      <c r="P12" s="212">
        <f>IF(AA12=0,0,VLOOKUP(AA12,得点テーブルNEW!$B$14:$K$73,4,0))</f>
        <v>0</v>
      </c>
      <c r="Q12" s="396">
        <f>IF(AB12=0,0,VLOOKUP(AB12,得点テーブルNEW!$B$14:$K$62,4,0))</f>
        <v>0</v>
      </c>
      <c r="R12" s="204">
        <f>IF(AC12=0,0,VLOOKUP(AC12,得点テーブルNEW!$B$14:$K$62,4,0))</f>
        <v>51</v>
      </c>
      <c r="S12" s="204">
        <f>IF(AD12=0,0,VLOOKUP(AD12,得点テーブルNEW!$B$14:$K$62,4,0))</f>
        <v>0</v>
      </c>
      <c r="T12" s="187">
        <f>IF(AE12=0,0,VLOOKUP(AE12,得点テーブルNEW!$B$14:$K$73,4,0))</f>
        <v>0</v>
      </c>
      <c r="U12" s="199">
        <f>IF(AF12=0,0,VLOOKUP(AF12,得点テーブルNEW!$B$14:$K$73,4,0))</f>
        <v>154</v>
      </c>
      <c r="V12" s="377">
        <f>IF(AG12=0,0,VLOOKUP(AG12,得点テーブルNEW!$B$14:$K$73,4,0))</f>
        <v>0</v>
      </c>
      <c r="W12" s="188" t="s">
        <v>851</v>
      </c>
      <c r="X12" s="188"/>
      <c r="Y12" s="189" t="s">
        <v>715</v>
      </c>
      <c r="Z12" s="189"/>
      <c r="AA12" s="189"/>
      <c r="AB12" s="189"/>
      <c r="AC12" s="189" t="s">
        <v>81</v>
      </c>
      <c r="AD12" s="189"/>
      <c r="AE12" s="189"/>
      <c r="AF12" s="189" t="s">
        <v>79</v>
      </c>
      <c r="AG12" s="189"/>
      <c r="AH12"/>
      <c r="AI12"/>
      <c r="AJ12"/>
      <c r="AK12"/>
      <c r="AL12"/>
      <c r="AM12"/>
      <c r="AN12"/>
      <c r="AO12"/>
      <c r="AP12"/>
      <c r="AQ12"/>
      <c r="AR12"/>
      <c r="AS12"/>
      <c r="AT12"/>
      <c r="AU12"/>
      <c r="AV12"/>
      <c r="AW12"/>
      <c r="AX12"/>
      <c r="AY12"/>
      <c r="AZ12"/>
      <c r="BA12"/>
      <c r="BB12"/>
      <c r="BC12"/>
      <c r="BD12"/>
      <c r="BE12"/>
    </row>
    <row r="13" spans="1:108" customFormat="1" ht="23" customHeight="1">
      <c r="B13" s="180">
        <f t="shared" si="0"/>
        <v>9</v>
      </c>
      <c r="C13" s="330" t="s">
        <v>599</v>
      </c>
      <c r="D13" s="276" t="s">
        <v>598</v>
      </c>
      <c r="E13" s="181" t="s">
        <v>505</v>
      </c>
      <c r="F13" s="203" t="s">
        <v>70</v>
      </c>
      <c r="G13" s="306" t="s">
        <v>903</v>
      </c>
      <c r="H13" s="245">
        <f>AVERAGE(I13:J13)+K13</f>
        <v>159.625</v>
      </c>
      <c r="I13" s="184">
        <f>LARGE(L13:U13,1)</f>
        <v>164</v>
      </c>
      <c r="J13" s="185">
        <f>LARGE(L13:U13,2)</f>
        <v>154</v>
      </c>
      <c r="K13" s="186">
        <f>SUM(L13:U13)*0.001</f>
        <v>0.625</v>
      </c>
      <c r="L13" s="187">
        <f>IF(W13=0,0,VLOOKUP(W13,[3]得点テーブルNEW!$B$14:$K$62,4,0))</f>
        <v>154</v>
      </c>
      <c r="M13" s="187">
        <f>IF(X13=0,0,VLOOKUP(X13,[4]得点テーブルNEW!$B$14:$K$62,4,0))</f>
        <v>51</v>
      </c>
      <c r="N13" s="334">
        <f>IF(Y13=0,0,VLOOKUP(Y13,[3]得点テーブルNEW!$B$14:$K$62,4,0))</f>
        <v>164</v>
      </c>
      <c r="O13" s="212"/>
      <c r="P13" s="212"/>
      <c r="Q13" s="396">
        <f>IF(AE13=0,0,VLOOKUP(AE13,[3]得点テーブルNEW!$B$14:$K$62,4,0))</f>
        <v>0</v>
      </c>
      <c r="R13" s="187">
        <f>IF(AC13=0,0,VLOOKUP(AC13,[4]得点テーブルNEW!$B$14:$K$62,4,0))</f>
        <v>154</v>
      </c>
      <c r="S13" s="187"/>
      <c r="T13" s="187">
        <f>IF(AG13=0,0,VLOOKUP(AG13,[3]得点テーブルNEW!$B$14:$K$62,4,0))</f>
        <v>0</v>
      </c>
      <c r="U13" s="205">
        <f>IF(AF13=0,0,VLOOKUP(AF13,[4]得点テーブルNEW!$B$14:$K$62,4,0))</f>
        <v>102</v>
      </c>
      <c r="V13" s="236"/>
      <c r="W13" s="188" t="s">
        <v>852</v>
      </c>
      <c r="X13" s="188" t="s">
        <v>653</v>
      </c>
      <c r="Y13" s="189" t="s">
        <v>716</v>
      </c>
      <c r="Z13" s="189"/>
      <c r="AA13" s="189"/>
      <c r="AB13" s="189"/>
      <c r="AC13" s="189" t="s">
        <v>79</v>
      </c>
      <c r="AD13" s="189"/>
      <c r="AE13" s="189"/>
      <c r="AF13" s="189" t="s">
        <v>80</v>
      </c>
      <c r="AG13" s="189"/>
      <c r="BF13" s="3"/>
      <c r="BG13" s="3"/>
      <c r="BH13" s="3"/>
      <c r="BI13" s="3"/>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row>
    <row r="14" spans="1:108" customFormat="1" ht="23" customHeight="1">
      <c r="B14" s="180">
        <f t="shared" si="0"/>
        <v>10</v>
      </c>
      <c r="C14" s="302" t="s">
        <v>857</v>
      </c>
      <c r="D14" s="181" t="s">
        <v>721</v>
      </c>
      <c r="E14" s="198" t="s">
        <v>613</v>
      </c>
      <c r="F14" s="203" t="s">
        <v>89</v>
      </c>
      <c r="G14" s="306" t="s">
        <v>891</v>
      </c>
      <c r="H14" s="245">
        <f>AVERAGE(I14:J14)+K14</f>
        <v>128.46</v>
      </c>
      <c r="I14" s="184">
        <f>LARGE(L14:V14,1)</f>
        <v>154</v>
      </c>
      <c r="J14" s="185">
        <f>LARGE(L14:V14,2)</f>
        <v>102</v>
      </c>
      <c r="K14" s="186">
        <f>SUM(L14:V14)*0.001</f>
        <v>0.46</v>
      </c>
      <c r="L14" s="187">
        <f>IF(W14=0,0,VLOOKUP(W14,得点テーブルNEW!$B$14:$K$73,4,0))</f>
        <v>102</v>
      </c>
      <c r="M14" s="187">
        <f>IF(X14=0,0,VLOOKUP(X14,得点テーブルNEW!$B$14:$K$73,4,0))</f>
        <v>0</v>
      </c>
      <c r="N14" s="334">
        <f>IF(Y14=0,0,VLOOKUP(Y14,得点テーブルNEW!$B$14:$K$73,4,0))</f>
        <v>102</v>
      </c>
      <c r="O14" s="211">
        <f>IF(Z14=0,0,VLOOKUP(Z14,得点テーブルNEW!$B$14:$K$62,4,0))</f>
        <v>0</v>
      </c>
      <c r="P14" s="212">
        <f>IF(AA14=0,0,VLOOKUP(AA14,得点テーブルNEW!$B$14:$K$73,4,0))</f>
        <v>0</v>
      </c>
      <c r="Q14" s="396">
        <f>IF(AB14=0,0,VLOOKUP(AB14,得点テーブルNEW!$B$14:$K$62,4,0))</f>
        <v>0</v>
      </c>
      <c r="R14" s="204">
        <f>IF(AC14=0,0,VLOOKUP(AC14,得点テーブルNEW!$B$14:$K$62,4,0))</f>
        <v>102</v>
      </c>
      <c r="S14" s="204">
        <f>IF(AD14=0,0,VLOOKUP(AD14,得点テーブルNEW!$B$14:$K$62,4,0))</f>
        <v>0</v>
      </c>
      <c r="T14" s="187">
        <f>IF(AE14=0,0,VLOOKUP(AE14,得点テーブルNEW!$B$14:$K$73,4,0))</f>
        <v>154</v>
      </c>
      <c r="U14" s="199">
        <f>IF(AF14=0,0,VLOOKUP(AF14,得点テーブルNEW!$B$14:$K$73,4,0))</f>
        <v>0</v>
      </c>
      <c r="V14" s="377">
        <f>IF(AG14=0,0,VLOOKUP(AG14,得点テーブルNEW!$B$14:$K$73,4,0))</f>
        <v>0</v>
      </c>
      <c r="W14" s="188" t="s">
        <v>854</v>
      </c>
      <c r="X14" s="188"/>
      <c r="Y14" s="189" t="s">
        <v>80</v>
      </c>
      <c r="Z14" s="189"/>
      <c r="AA14" s="189"/>
      <c r="AB14" s="189"/>
      <c r="AC14" s="189" t="s">
        <v>757</v>
      </c>
      <c r="AD14" s="189"/>
      <c r="AE14" s="189" t="s">
        <v>750</v>
      </c>
      <c r="AF14" s="189"/>
      <c r="AG14" s="189"/>
      <c r="BF14" s="3"/>
      <c r="BG14" s="3"/>
      <c r="BH14" s="3"/>
      <c r="BI14" s="3"/>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row>
    <row r="15" spans="1:108" customFormat="1" ht="23" customHeight="1">
      <c r="B15" s="180">
        <f t="shared" si="0"/>
        <v>11</v>
      </c>
      <c r="C15" s="296" t="s">
        <v>511</v>
      </c>
      <c r="D15" s="288" t="s">
        <v>512</v>
      </c>
      <c r="E15" s="276" t="s">
        <v>552</v>
      </c>
      <c r="F15" s="203" t="s">
        <v>70</v>
      </c>
      <c r="G15" s="306" t="s">
        <v>903</v>
      </c>
      <c r="H15" s="245">
        <f>AVERAGE(I15:J15)+K15</f>
        <v>102.459</v>
      </c>
      <c r="I15" s="184">
        <f>LARGE(L15:U15,1)</f>
        <v>102</v>
      </c>
      <c r="J15" s="185">
        <f>LARGE(L15:U15,2)</f>
        <v>102</v>
      </c>
      <c r="K15" s="186">
        <f>SUM(L15:U15)*0.001</f>
        <v>0.45900000000000002</v>
      </c>
      <c r="L15" s="187">
        <f>IF(W15=0,0,VLOOKUP(W15,[3]得点テーブルNEW!$B$14:$K$62,4,0))</f>
        <v>102</v>
      </c>
      <c r="M15" s="187">
        <f>IF(X15=0,0,VLOOKUP(X15,[4]得点テーブルNEW!$B$14:$K$62,4,0))</f>
        <v>51</v>
      </c>
      <c r="N15" s="334">
        <f>IF(Y15=0,0,VLOOKUP(Y15,[3]得点テーブルNEW!$B$14:$K$62,4,0))</f>
        <v>102</v>
      </c>
      <c r="O15" s="212"/>
      <c r="P15" s="212"/>
      <c r="Q15" s="396">
        <f>IF(AB15=0,0,VLOOKUP(AB15,[4]得点テーブルNEW!$B$14:$K$62,4,0))</f>
        <v>0</v>
      </c>
      <c r="R15" s="187">
        <f>IF(AC15=0,0,VLOOKUP(AC15,[4]得点テーブルNEW!$B$14:$K$62,4,0))</f>
        <v>102</v>
      </c>
      <c r="S15" s="187"/>
      <c r="T15" s="187">
        <f>IF(AG15=0,0,VLOOKUP(AG15,[3]得点テーブルNEW!$B$14:$K$62,4,0))</f>
        <v>0</v>
      </c>
      <c r="U15" s="205">
        <f>IF(AF15=0,0,VLOOKUP(AF15,[4]得点テーブルNEW!$B$14:$K$62,4,0))</f>
        <v>102</v>
      </c>
      <c r="V15" s="236"/>
      <c r="W15" s="188" t="s">
        <v>853</v>
      </c>
      <c r="X15" s="188" t="s">
        <v>81</v>
      </c>
      <c r="Y15" s="189" t="s">
        <v>80</v>
      </c>
      <c r="Z15" s="262"/>
      <c r="AA15" s="262"/>
      <c r="AB15" s="262"/>
      <c r="AC15" s="189" t="s">
        <v>80</v>
      </c>
      <c r="AD15" s="189"/>
      <c r="AE15" s="189" t="s">
        <v>80</v>
      </c>
      <c r="AF15" s="189" t="s">
        <v>80</v>
      </c>
      <c r="AG15" s="189"/>
      <c r="BF15" s="3"/>
      <c r="BG15" s="3"/>
      <c r="BH15" s="3"/>
      <c r="BI15" s="3"/>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row>
    <row r="16" spans="1:108" customFormat="1" ht="23" customHeight="1">
      <c r="B16" s="180">
        <f t="shared" si="0"/>
        <v>12</v>
      </c>
      <c r="C16" s="296" t="s">
        <v>509</v>
      </c>
      <c r="D16" s="181" t="s">
        <v>510</v>
      </c>
      <c r="E16" s="181" t="s">
        <v>506</v>
      </c>
      <c r="F16" s="203" t="s">
        <v>70</v>
      </c>
      <c r="G16" s="306" t="s">
        <v>903</v>
      </c>
      <c r="H16" s="245">
        <f>AVERAGE(I16:J16)+K16</f>
        <v>102.357</v>
      </c>
      <c r="I16" s="184">
        <f>LARGE(L16:U16,1)</f>
        <v>102</v>
      </c>
      <c r="J16" s="185">
        <f>LARGE(L16:U16,2)</f>
        <v>102</v>
      </c>
      <c r="K16" s="186">
        <f>SUM(L16:U16)*0.001</f>
        <v>0.35699999999999998</v>
      </c>
      <c r="L16" s="187">
        <f>IF(W16=0,0,VLOOKUP(W16,[3]得点テーブルNEW!$B$14:$K$62,4,0))</f>
        <v>51</v>
      </c>
      <c r="M16" s="187">
        <f>IF(X16=0,0,VLOOKUP(X16,[4]得点テーブルNEW!$B$14:$K$62,4,0))</f>
        <v>51</v>
      </c>
      <c r="N16" s="334">
        <f>IF(Y16=0,0,VLOOKUP(Y16,[3]得点テーブルNEW!$B$14:$K$62,4,0))</f>
        <v>51</v>
      </c>
      <c r="O16" s="212"/>
      <c r="P16" s="212"/>
      <c r="Q16" s="396">
        <f>IF(AB16=0,0,VLOOKUP(AB16,[4]得点テーブルNEW!$B$14:$K$62,4,0))</f>
        <v>0</v>
      </c>
      <c r="R16" s="187">
        <f>IF(AC16=0,0,VLOOKUP(AC16,[4]得点テーブルNEW!$B$14:$K$62,4,0))</f>
        <v>102</v>
      </c>
      <c r="S16" s="187"/>
      <c r="T16" s="187">
        <f>IF(AG16=0,0,VLOOKUP(AG16,[3]得点テーブルNEW!$B$14:$K$62,4,0))</f>
        <v>0</v>
      </c>
      <c r="U16" s="205">
        <f>IF(AF16=0,0,VLOOKUP(AF16,[4]得点テーブルNEW!$B$14:$K$62,4,0))</f>
        <v>102</v>
      </c>
      <c r="V16" s="236"/>
      <c r="W16" s="188" t="s">
        <v>861</v>
      </c>
      <c r="X16" s="188" t="s">
        <v>81</v>
      </c>
      <c r="Y16" s="189" t="s">
        <v>81</v>
      </c>
      <c r="Z16" s="262"/>
      <c r="AA16" s="262"/>
      <c r="AB16" s="262"/>
      <c r="AC16" s="189" t="s">
        <v>80</v>
      </c>
      <c r="AD16" s="189"/>
      <c r="AE16" s="189"/>
      <c r="AF16" s="189" t="s">
        <v>777</v>
      </c>
      <c r="AG16" s="189"/>
      <c r="BF16" s="3"/>
      <c r="BG16" s="3"/>
      <c r="BH16" s="3"/>
      <c r="BI16" s="3"/>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row>
    <row r="17" spans="2:108" customFormat="1" ht="23" customHeight="1">
      <c r="B17" s="180">
        <f t="shared" si="0"/>
        <v>12</v>
      </c>
      <c r="C17" s="296" t="s">
        <v>514</v>
      </c>
      <c r="D17" s="181" t="s">
        <v>515</v>
      </c>
      <c r="E17" s="181" t="s">
        <v>505</v>
      </c>
      <c r="F17" s="203" t="s">
        <v>70</v>
      </c>
      <c r="G17" s="306" t="s">
        <v>903</v>
      </c>
      <c r="H17" s="245">
        <f>AVERAGE(I17:J17)+K17</f>
        <v>102.357</v>
      </c>
      <c r="I17" s="184">
        <f>LARGE(L17:U17,1)</f>
        <v>102</v>
      </c>
      <c r="J17" s="185">
        <f>LARGE(L17:U17,2)</f>
        <v>102</v>
      </c>
      <c r="K17" s="186">
        <f>SUM(L17:U17)*0.001</f>
        <v>0.35699999999999998</v>
      </c>
      <c r="L17" s="187">
        <f>IF(W17=0,0,VLOOKUP(W17,[3]得点テーブルNEW!$B$14:$K$62,4,0))</f>
        <v>102</v>
      </c>
      <c r="M17" s="187">
        <f>IF(X17=0,0,VLOOKUP(X17,[4]得点テーブルNEW!$B$14:$K$62,4,0))</f>
        <v>102</v>
      </c>
      <c r="N17" s="334">
        <f>IF(Y17=0,0,VLOOKUP(Y17,[3]得点テーブルNEW!$B$14:$K$62,4,0))</f>
        <v>51</v>
      </c>
      <c r="O17" s="212"/>
      <c r="P17" s="212"/>
      <c r="Q17" s="396">
        <f>IF(AB17=0,0,VLOOKUP(AB17,[4]得点テーブルNEW!$B$14:$K$62,4,0))</f>
        <v>0</v>
      </c>
      <c r="R17" s="187">
        <f>IF(AC17=0,0,VLOOKUP(AC17,[4]得点テーブルNEW!$B$14:$K$62,4,0))</f>
        <v>102</v>
      </c>
      <c r="S17" s="187"/>
      <c r="T17" s="187">
        <f>IF(AG17=0,0,VLOOKUP(AG17,[3]得点テーブルNEW!$B$14:$K$62,4,0))</f>
        <v>0</v>
      </c>
      <c r="U17" s="205">
        <f>IF(AF17=0,0,VLOOKUP(AF17,[4]得点テーブルNEW!$B$14:$K$62,4,0))</f>
        <v>0</v>
      </c>
      <c r="V17" s="236"/>
      <c r="W17" s="188" t="s">
        <v>853</v>
      </c>
      <c r="X17" s="188" t="s">
        <v>80</v>
      </c>
      <c r="Y17" s="189" t="s">
        <v>769</v>
      </c>
      <c r="Z17" s="262"/>
      <c r="AA17" s="262"/>
      <c r="AB17" s="262"/>
      <c r="AC17" s="189" t="s">
        <v>80</v>
      </c>
      <c r="AD17" s="189"/>
      <c r="AE17" s="189"/>
      <c r="AF17" s="189"/>
      <c r="AG17" s="189"/>
      <c r="BF17" s="3"/>
      <c r="BG17" s="3"/>
      <c r="BH17" s="3"/>
      <c r="BI17" s="3"/>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row>
    <row r="18" spans="2:108" customFormat="1" ht="23" customHeight="1">
      <c r="B18" s="180">
        <f t="shared" si="0"/>
        <v>12</v>
      </c>
      <c r="C18" s="329" t="s">
        <v>601</v>
      </c>
      <c r="D18" s="276" t="s">
        <v>600</v>
      </c>
      <c r="E18" s="307" t="s">
        <v>499</v>
      </c>
      <c r="F18" s="203" t="s">
        <v>70</v>
      </c>
      <c r="G18" s="306" t="s">
        <v>903</v>
      </c>
      <c r="H18" s="245">
        <f>AVERAGE(I18:J18)+K18</f>
        <v>102.357</v>
      </c>
      <c r="I18" s="184">
        <f>LARGE(L18:U18,1)</f>
        <v>102</v>
      </c>
      <c r="J18" s="185">
        <f>LARGE(L18:U18,2)</f>
        <v>102</v>
      </c>
      <c r="K18" s="186">
        <f>SUM(L18:U18)*0.001</f>
        <v>0.35699999999999998</v>
      </c>
      <c r="L18" s="187">
        <f>IF(W18=0,0,VLOOKUP(W18,[3]得点テーブルNEW!$B$14:$K$62,4,0))</f>
        <v>102</v>
      </c>
      <c r="M18" s="187">
        <f>IF(X18=0,0,VLOOKUP(X18,[4]得点テーブルNEW!$B$14:$K$62,4,0))</f>
        <v>0</v>
      </c>
      <c r="N18" s="334">
        <f>IF(Y18=0,0,VLOOKUP(Y18,[3]得点テーブルNEW!$B$14:$K$62,4,0))</f>
        <v>51</v>
      </c>
      <c r="O18" s="212"/>
      <c r="P18" s="212"/>
      <c r="Q18" s="396">
        <f>IF(AE18=0,0,VLOOKUP(AE18,[3]得点テーブルNEW!$B$14:$K$62,4,0))</f>
        <v>102</v>
      </c>
      <c r="R18" s="187">
        <f>IF(AC18=0,0,VLOOKUP(AC18,[4]得点テーブルNEW!$B$14:$K$62,4,0))</f>
        <v>102</v>
      </c>
      <c r="S18" s="187"/>
      <c r="T18" s="187">
        <f>IF(AG18=0,0,VLOOKUP(AG18,[3]得点テーブルNEW!$B$14:$K$62,4,0))</f>
        <v>0</v>
      </c>
      <c r="U18" s="205">
        <f>IF(AF18=0,0,VLOOKUP(AF18,[4]得点テーブルNEW!$B$14:$K$62,4,0))</f>
        <v>0</v>
      </c>
      <c r="V18" s="236"/>
      <c r="W18" s="188" t="s">
        <v>860</v>
      </c>
      <c r="X18" s="188"/>
      <c r="Y18" s="189" t="s">
        <v>81</v>
      </c>
      <c r="Z18" s="262"/>
      <c r="AA18" s="262"/>
      <c r="AB18" s="262"/>
      <c r="AC18" s="189" t="s">
        <v>80</v>
      </c>
      <c r="AD18" s="189"/>
      <c r="AE18" s="189" t="s">
        <v>80</v>
      </c>
      <c r="AF18" s="189"/>
      <c r="AG18" s="189"/>
      <c r="BF18" s="3"/>
      <c r="BG18" s="3"/>
      <c r="BH18" s="3"/>
      <c r="BI18" s="3"/>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row>
    <row r="19" spans="2:108" customFormat="1" ht="23" customHeight="1">
      <c r="B19" s="180">
        <f t="shared" si="0"/>
        <v>12</v>
      </c>
      <c r="C19" s="309" t="s">
        <v>452</v>
      </c>
      <c r="D19" s="181" t="s">
        <v>436</v>
      </c>
      <c r="E19" s="198" t="s">
        <v>613</v>
      </c>
      <c r="F19" s="203" t="s">
        <v>89</v>
      </c>
      <c r="G19" s="306" t="s">
        <v>891</v>
      </c>
      <c r="H19" s="245">
        <f>AVERAGE(I19:J19)+K19</f>
        <v>102.357</v>
      </c>
      <c r="I19" s="184">
        <f>LARGE(L19:V19,1)</f>
        <v>102</v>
      </c>
      <c r="J19" s="185">
        <f>LARGE(L19:V19,2)</f>
        <v>102</v>
      </c>
      <c r="K19" s="186">
        <f>SUM(L19:V19)*0.001</f>
        <v>0.35699999999999998</v>
      </c>
      <c r="L19" s="187">
        <f>IF(W19=0,0,VLOOKUP(W19,得点テーブルNEW!$B$14:$K$73,4,0))</f>
        <v>102</v>
      </c>
      <c r="M19" s="187">
        <f>IF(X19=0,0,VLOOKUP(X19,得点テーブルNEW!$B$14:$K$73,4,0))</f>
        <v>0</v>
      </c>
      <c r="N19" s="334">
        <f>IF(Y19=0,0,VLOOKUP(Y19,得点テーブルNEW!$B$14:$K$73,4,0))</f>
        <v>102</v>
      </c>
      <c r="O19" s="211">
        <f>IF(Z19=0,0,VLOOKUP(Z19,得点テーブルNEW!$B$14:$K$62,4,0))</f>
        <v>0</v>
      </c>
      <c r="P19" s="212">
        <f>IF(AA19=0,0,VLOOKUP(AA19,得点テーブルNEW!$B$14:$K$73,4,0))</f>
        <v>0</v>
      </c>
      <c r="Q19" s="396">
        <f>IF(AB19=0,0,VLOOKUP(AB19,得点テーブルNEW!$B$14:$K$62,4,0))</f>
        <v>0</v>
      </c>
      <c r="R19" s="204">
        <f>IF(AC19=0,0,VLOOKUP(AC19,得点テーブルNEW!$B$14:$K$62,4,0))</f>
        <v>51</v>
      </c>
      <c r="S19" s="204">
        <f>IF(AD19=0,0,VLOOKUP(AD19,得点テーブルNEW!$B$14:$K$62,4,0))</f>
        <v>0</v>
      </c>
      <c r="T19" s="187">
        <f>IF(AE19=0,0,VLOOKUP(AE19,得点テーブルNEW!$B$14:$K$73,4,0))</f>
        <v>0</v>
      </c>
      <c r="U19" s="199">
        <f>IF(AF19=0,0,VLOOKUP(AF19,得点テーブルNEW!$B$14:$K$73,4,0))</f>
        <v>102</v>
      </c>
      <c r="V19" s="377">
        <f>IF(AG19=0,0,VLOOKUP(AG19,得点テーブルNEW!$B$14:$K$73,4,0))</f>
        <v>0</v>
      </c>
      <c r="W19" s="188" t="s">
        <v>853</v>
      </c>
      <c r="X19" s="188"/>
      <c r="Y19" s="189" t="s">
        <v>927</v>
      </c>
      <c r="Z19" s="262"/>
      <c r="AA19" s="262"/>
      <c r="AB19" s="262"/>
      <c r="AC19" s="189" t="s">
        <v>756</v>
      </c>
      <c r="AD19" s="189"/>
      <c r="AE19" s="189"/>
      <c r="AF19" s="189" t="s">
        <v>80</v>
      </c>
      <c r="AG19" s="189"/>
      <c r="BF19" s="3"/>
      <c r="BG19" s="3"/>
      <c r="BH19" s="3"/>
      <c r="BI19" s="3"/>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row>
    <row r="20" spans="2:108" customFormat="1" ht="23" customHeight="1">
      <c r="B20" s="180">
        <f t="shared" si="0"/>
        <v>16</v>
      </c>
      <c r="C20" s="296" t="s">
        <v>521</v>
      </c>
      <c r="D20" s="181" t="s">
        <v>522</v>
      </c>
      <c r="E20" s="181" t="s">
        <v>506</v>
      </c>
      <c r="F20" s="203" t="s">
        <v>70</v>
      </c>
      <c r="G20" s="306" t="s">
        <v>903</v>
      </c>
      <c r="H20" s="245">
        <f>AVERAGE(I20:J20)+K20</f>
        <v>102.306</v>
      </c>
      <c r="I20" s="184">
        <f>LARGE(L20:U20,1)</f>
        <v>102</v>
      </c>
      <c r="J20" s="185">
        <f>LARGE(L20:U20,2)</f>
        <v>102</v>
      </c>
      <c r="K20" s="186">
        <f>SUM(L20:U20)*0.001</f>
        <v>0.30599999999999999</v>
      </c>
      <c r="L20" s="187">
        <f>IF(W20=0,0,VLOOKUP(W20,[3]得点テーブルNEW!$B$14:$K$62,4,0))</f>
        <v>102</v>
      </c>
      <c r="M20" s="187">
        <f>IF(X20=0,0,VLOOKUP(X20,[4]得点テーブルNEW!$B$14:$K$62,4,0))</f>
        <v>0</v>
      </c>
      <c r="N20" s="334">
        <f>IF(Y20=0,0,VLOOKUP(Y20,[3]得点テーブルNEW!$B$14:$K$62,4,0))</f>
        <v>102</v>
      </c>
      <c r="O20" s="212"/>
      <c r="P20" s="212"/>
      <c r="Q20" s="396">
        <f>IF(AB20=0,0,VLOOKUP(AB20,[4]得点テーブルNEW!$B$14:$K$62,4,0))</f>
        <v>0</v>
      </c>
      <c r="R20" s="187">
        <f>IF(AC20=0,0,VLOOKUP(AC20,[4]得点テーブルNEW!$B$14:$K$62,4,0))</f>
        <v>102</v>
      </c>
      <c r="S20" s="187"/>
      <c r="T20" s="187">
        <f>IF(AG20=0,0,VLOOKUP(AG20,[3]得点テーブルNEW!$B$14:$K$62,4,0))</f>
        <v>0</v>
      </c>
      <c r="U20" s="205">
        <f>IF(AF20=0,0,VLOOKUP(AF20,[4]得点テーブルNEW!$B$14:$K$62,4,0))</f>
        <v>0</v>
      </c>
      <c r="V20" s="236"/>
      <c r="W20" s="188" t="s">
        <v>853</v>
      </c>
      <c r="X20" s="188"/>
      <c r="Y20" s="189" t="s">
        <v>80</v>
      </c>
      <c r="Z20" s="262"/>
      <c r="AA20" s="262"/>
      <c r="AB20" s="262"/>
      <c r="AC20" s="189" t="s">
        <v>80</v>
      </c>
      <c r="AD20" s="262"/>
      <c r="AE20" s="262"/>
      <c r="AF20" s="189"/>
      <c r="AG20" s="189"/>
      <c r="BF20" s="3"/>
      <c r="BG20" s="3"/>
      <c r="BH20" s="3"/>
      <c r="BI20" s="3"/>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row>
    <row r="21" spans="2:108" customFormat="1" ht="23" customHeight="1">
      <c r="B21" s="180">
        <f t="shared" si="0"/>
        <v>17</v>
      </c>
      <c r="C21" s="329" t="s">
        <v>307</v>
      </c>
      <c r="D21" s="209" t="s">
        <v>64</v>
      </c>
      <c r="E21" s="198" t="s">
        <v>613</v>
      </c>
      <c r="F21" s="203" t="s">
        <v>89</v>
      </c>
      <c r="G21" s="306" t="s">
        <v>891</v>
      </c>
      <c r="H21" s="245">
        <f>AVERAGE(I21:J21)+K21</f>
        <v>102.20399999999999</v>
      </c>
      <c r="I21" s="184">
        <f>LARGE(L21:V21,1)</f>
        <v>102</v>
      </c>
      <c r="J21" s="185">
        <f>LARGE(L21:V21,2)</f>
        <v>102</v>
      </c>
      <c r="K21" s="186">
        <f>SUM(L21:V21)*0.001</f>
        <v>0.20400000000000001</v>
      </c>
      <c r="L21" s="187">
        <f>IF(W21=0,0,VLOOKUP(W21,得点テーブルNEW!$B$14:$K$73,4,0))</f>
        <v>102</v>
      </c>
      <c r="M21" s="187">
        <f>IF(X21=0,0,VLOOKUP(X21,得点テーブルNEW!$B$14:$K$73,4,0))</f>
        <v>0</v>
      </c>
      <c r="N21" s="334">
        <f>IF(Y21=0,0,VLOOKUP(Y21,得点テーブルNEW!$B$14:$K$73,4,0))</f>
        <v>0</v>
      </c>
      <c r="O21" s="211">
        <f>IF(Z21=0,0,VLOOKUP(Z21,得点テーブルNEW!$B$14:$K$62,4,0))</f>
        <v>0</v>
      </c>
      <c r="P21" s="212">
        <f>IF(AA21=0,0,VLOOKUP(AA21,得点テーブルNEW!$B$14:$K$73,4,0))</f>
        <v>0</v>
      </c>
      <c r="Q21" s="396">
        <f>IF(AB21=0,0,VLOOKUP(AB21,得点テーブルNEW!$B$14:$K$62,4,0))</f>
        <v>0</v>
      </c>
      <c r="R21" s="204">
        <f>IF(AC21=0,0,VLOOKUP(AC21,得点テーブルNEW!$B$14:$K$62,4,0))</f>
        <v>0</v>
      </c>
      <c r="S21" s="204">
        <f>IF(AD21=0,0,VLOOKUP(AD21,得点テーブルNEW!$B$14:$K$62,4,0))</f>
        <v>0</v>
      </c>
      <c r="T21" s="187">
        <f>IF(AE21=0,0,VLOOKUP(AE21,得点テーブルNEW!$B$14:$K$73,4,0))</f>
        <v>102</v>
      </c>
      <c r="U21" s="205">
        <f>IF(AF21=0,0,VLOOKUP(AF21,得点テーブルNEW!$B$14:$K$62,4,0))</f>
        <v>0</v>
      </c>
      <c r="V21" s="377">
        <f>IF(AG21=0,0,VLOOKUP(AG21,得点テーブルNEW!$B$14:$K$73,4,0))</f>
        <v>0</v>
      </c>
      <c r="W21" s="188" t="s">
        <v>859</v>
      </c>
      <c r="X21" s="188"/>
      <c r="Y21" s="189"/>
      <c r="Z21" s="262"/>
      <c r="AA21" s="262"/>
      <c r="AB21" s="262"/>
      <c r="AC21" s="189"/>
      <c r="AD21" s="262"/>
      <c r="AE21" s="262" t="s">
        <v>80</v>
      </c>
      <c r="AF21" s="189"/>
      <c r="AG21" s="189"/>
      <c r="BF21" s="3"/>
      <c r="BG21" s="3"/>
      <c r="BH21" s="3"/>
      <c r="BI21" s="3"/>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row>
    <row r="22" spans="2:108" customFormat="1" ht="23" customHeight="1">
      <c r="B22" s="180">
        <f t="shared" si="0"/>
        <v>18</v>
      </c>
      <c r="C22" s="309" t="s">
        <v>523</v>
      </c>
      <c r="D22" s="181" t="s">
        <v>524</v>
      </c>
      <c r="E22" s="181" t="s">
        <v>505</v>
      </c>
      <c r="F22" s="203" t="s">
        <v>70</v>
      </c>
      <c r="G22" s="306" t="s">
        <v>903</v>
      </c>
      <c r="H22" s="245">
        <f>AVERAGE(I22:J22)+K22</f>
        <v>76.703999999999994</v>
      </c>
      <c r="I22" s="184">
        <f>LARGE(L22:U22,1)</f>
        <v>102</v>
      </c>
      <c r="J22" s="185">
        <f>LARGE(L22:U22,2)</f>
        <v>51</v>
      </c>
      <c r="K22" s="186">
        <f>SUM(L22:U22)*0.001</f>
        <v>0.20400000000000001</v>
      </c>
      <c r="L22" s="187">
        <f>IF(W22=0,0,VLOOKUP(W22,[3]得点テーブルNEW!$B$14:$K$62,4,0))</f>
        <v>51</v>
      </c>
      <c r="M22" s="187">
        <f>IF(X22=0,0,VLOOKUP(X22,[4]得点テーブルNEW!$B$14:$K$62,4,0))</f>
        <v>0</v>
      </c>
      <c r="N22" s="334">
        <f>IF(Y22=0,0,VLOOKUP(Y22,[3]得点テーブルNEW!$B$14:$K$62,4,0))</f>
        <v>102</v>
      </c>
      <c r="O22" s="212"/>
      <c r="P22" s="212"/>
      <c r="Q22" s="396">
        <f>IF(AB22=0,0,VLOOKUP(AB22,[4]得点テーブルNEW!$B$14:$K$62,4,0))</f>
        <v>0</v>
      </c>
      <c r="R22" s="187">
        <f>IF(AC22=0,0,VLOOKUP(AC22,[4]得点テーブルNEW!$B$14:$K$62,4,0))</f>
        <v>51</v>
      </c>
      <c r="S22" s="187"/>
      <c r="T22" s="187">
        <f>IF(AG22=0,0,VLOOKUP(AG22,[3]得点テーブルNEW!$B$14:$K$62,4,0))</f>
        <v>0</v>
      </c>
      <c r="U22" s="205">
        <f>IF(AF22=0,0,VLOOKUP(AF22,[4]得点テーブルNEW!$B$14:$K$62,4,0))</f>
        <v>0</v>
      </c>
      <c r="V22" s="236"/>
      <c r="W22" s="188" t="s">
        <v>865</v>
      </c>
      <c r="X22" s="188"/>
      <c r="Y22" s="189" t="s">
        <v>80</v>
      </c>
      <c r="Z22" s="262"/>
      <c r="AA22" s="262"/>
      <c r="AB22" s="262"/>
      <c r="AC22" s="189" t="s">
        <v>754</v>
      </c>
      <c r="AD22" s="262"/>
      <c r="AE22" s="262"/>
      <c r="AF22" s="189"/>
      <c r="AG22" s="189"/>
      <c r="BF22" s="3"/>
      <c r="BG22" s="3"/>
      <c r="BH22" s="3"/>
      <c r="BI22" s="3"/>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row>
    <row r="23" spans="2:108" customFormat="1" ht="23" customHeight="1">
      <c r="B23" s="180">
        <f t="shared" si="0"/>
        <v>18</v>
      </c>
      <c r="C23" s="329" t="s">
        <v>340</v>
      </c>
      <c r="D23" s="181" t="s">
        <v>339</v>
      </c>
      <c r="E23" s="198" t="s">
        <v>538</v>
      </c>
      <c r="F23" s="203" t="s">
        <v>89</v>
      </c>
      <c r="G23" s="306" t="s">
        <v>891</v>
      </c>
      <c r="H23" s="245">
        <f>AVERAGE(I23:J23)+K23</f>
        <v>76.703999999999994</v>
      </c>
      <c r="I23" s="184">
        <f>LARGE(L23:V23,1)</f>
        <v>102</v>
      </c>
      <c r="J23" s="185">
        <f>LARGE(L23:V23,2)</f>
        <v>51</v>
      </c>
      <c r="K23" s="186">
        <f>SUM(L23:V23)*0.001</f>
        <v>0.20400000000000001</v>
      </c>
      <c r="L23" s="187">
        <f>IF(W23=0,0,VLOOKUP(W23,得点テーブルNEW!$B$14:$K$73,4,0))</f>
        <v>102</v>
      </c>
      <c r="M23" s="187">
        <f>IF(X23=0,0,VLOOKUP(X23,得点テーブルNEW!$B$14:$K$73,4,0))</f>
        <v>51</v>
      </c>
      <c r="N23" s="334">
        <f>IF(Y23=0,0,VLOOKUP(Y23,得点テーブルNEW!$B$14:$K$73,4,0))</f>
        <v>51</v>
      </c>
      <c r="O23" s="211">
        <f>IF(Z23=0,0,VLOOKUP(Z23,得点テーブルNEW!$B$14:$K$62,4,0))</f>
        <v>0</v>
      </c>
      <c r="P23" s="212">
        <f>IF(AA23=0,0,VLOOKUP(AA23,得点テーブルNEW!$B$14:$K$73,4,0))</f>
        <v>0</v>
      </c>
      <c r="Q23" s="396">
        <f>IF(AB23=0,0,VLOOKUP(AB23,得点テーブルNEW!$B$14:$K$62,4,0))</f>
        <v>0</v>
      </c>
      <c r="R23" s="204">
        <f>IF(AC23=0,0,VLOOKUP(AC23,得点テーブルNEW!$B$14:$K$62,4,0))</f>
        <v>0</v>
      </c>
      <c r="S23" s="204">
        <f>IF(AD23=0,0,VLOOKUP(AD23,得点テーブルNEW!$B$14:$K$62,4,0))</f>
        <v>0</v>
      </c>
      <c r="T23" s="187">
        <f>IF(AE23=0,0,VLOOKUP(AE23,得点テーブルNEW!$B$14:$K$73,4,0))</f>
        <v>0</v>
      </c>
      <c r="U23" s="205">
        <f>IF(AF23=0,0,VLOOKUP(AF23,得点テーブルNEW!$B$14:$K$62,4,0))</f>
        <v>0</v>
      </c>
      <c r="V23" s="377">
        <f>IF(AG23=0,0,VLOOKUP(AG23,得点テーブルNEW!$B$14:$K$73,4,0))</f>
        <v>0</v>
      </c>
      <c r="W23" s="188" t="s">
        <v>853</v>
      </c>
      <c r="X23" s="188" t="s">
        <v>651</v>
      </c>
      <c r="Y23" s="189" t="s">
        <v>718</v>
      </c>
      <c r="Z23" s="262"/>
      <c r="AA23" s="262"/>
      <c r="AB23" s="262"/>
      <c r="AC23" s="189"/>
      <c r="AD23" s="262"/>
      <c r="AE23" s="262"/>
      <c r="AF23" s="189"/>
      <c r="AG23" s="189"/>
      <c r="BF23" s="3"/>
      <c r="BG23" s="3"/>
      <c r="BH23" s="3"/>
      <c r="BI23" s="3"/>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row>
    <row r="24" spans="2:108" customFormat="1" ht="23" customHeight="1">
      <c r="B24" s="180">
        <f t="shared" si="0"/>
        <v>20</v>
      </c>
      <c r="C24" s="330" t="s">
        <v>605</v>
      </c>
      <c r="D24" s="276" t="s">
        <v>604</v>
      </c>
      <c r="E24" s="276" t="s">
        <v>544</v>
      </c>
      <c r="F24" s="203" t="s">
        <v>70</v>
      </c>
      <c r="G24" s="306" t="s">
        <v>903</v>
      </c>
      <c r="H24" s="245">
        <f>AVERAGE(I24:J24)+K24</f>
        <v>51.255000000000003</v>
      </c>
      <c r="I24" s="184">
        <f>LARGE(L24:U24,1)</f>
        <v>51</v>
      </c>
      <c r="J24" s="185">
        <f>LARGE(L24:U24,2)</f>
        <v>51</v>
      </c>
      <c r="K24" s="186">
        <f>SUM(L24:U24)*0.001</f>
        <v>0.255</v>
      </c>
      <c r="L24" s="187">
        <f>IF(W24=0,0,VLOOKUP(W24,[3]得点テーブルNEW!$B$14:$K$62,4,0))</f>
        <v>51</v>
      </c>
      <c r="M24" s="187">
        <f>IF(X24=0,0,VLOOKUP(X24,[4]得点テーブルNEW!$B$14:$K$62,4,0))</f>
        <v>51</v>
      </c>
      <c r="N24" s="334">
        <f>IF(Y24=0,0,VLOOKUP(Y24,[3]得点テーブルNEW!$B$14:$K$62,4,0))</f>
        <v>51</v>
      </c>
      <c r="O24" s="212"/>
      <c r="P24" s="212"/>
      <c r="Q24" s="396">
        <f>IF(AE24=0,0,VLOOKUP(AE24,[3]得点テーブルNEW!$B$14:$K$62,4,0))</f>
        <v>0</v>
      </c>
      <c r="R24" s="187">
        <f>IF(AC24=0,0,VLOOKUP(AC24,[4]得点テーブルNEW!$B$14:$K$62,4,0))</f>
        <v>51</v>
      </c>
      <c r="S24" s="187"/>
      <c r="T24" s="187">
        <f>IF(AG24=0,0,VLOOKUP(AG24,[3]得点テーブルNEW!$B$14:$K$62,4,0))</f>
        <v>0</v>
      </c>
      <c r="U24" s="205">
        <f>IF(AF24=0,0,VLOOKUP(AF24,[4]得点テーブルNEW!$B$14:$K$62,4,0))</f>
        <v>51</v>
      </c>
      <c r="V24" s="236"/>
      <c r="W24" s="188" t="s">
        <v>867</v>
      </c>
      <c r="X24" s="188" t="s">
        <v>81</v>
      </c>
      <c r="Y24" s="189" t="s">
        <v>718</v>
      </c>
      <c r="Z24" s="262"/>
      <c r="AA24" s="262"/>
      <c r="AB24" s="262"/>
      <c r="AC24" s="189" t="s">
        <v>81</v>
      </c>
      <c r="AD24" s="262"/>
      <c r="AE24" s="262"/>
      <c r="AF24" s="189" t="s">
        <v>81</v>
      </c>
      <c r="AG24" s="189"/>
      <c r="BF24" s="3"/>
      <c r="BG24" s="3"/>
      <c r="BH24" s="3"/>
      <c r="BI24" s="3"/>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row>
    <row r="25" spans="2:108" customFormat="1" ht="23" customHeight="1">
      <c r="B25" s="180">
        <f t="shared" si="0"/>
        <v>20</v>
      </c>
      <c r="C25" s="296" t="s">
        <v>516</v>
      </c>
      <c r="D25" s="181" t="s">
        <v>517</v>
      </c>
      <c r="E25" s="181" t="s">
        <v>499</v>
      </c>
      <c r="F25" s="203" t="s">
        <v>70</v>
      </c>
      <c r="G25" s="306" t="s">
        <v>904</v>
      </c>
      <c r="H25" s="245">
        <f>AVERAGE(I25:J25)+K25</f>
        <v>51.255000000000003</v>
      </c>
      <c r="I25" s="184">
        <f>LARGE(L25:U25,1)</f>
        <v>51</v>
      </c>
      <c r="J25" s="185">
        <f>LARGE(L25:U25,2)</f>
        <v>51</v>
      </c>
      <c r="K25" s="186">
        <f>SUM(L25:U25)*0.001</f>
        <v>0.255</v>
      </c>
      <c r="L25" s="187">
        <f>IF(W25=0,0,VLOOKUP(W25,[3]得点テーブルNEW!$B$14:$K$73,4,0))</f>
        <v>51</v>
      </c>
      <c r="M25" s="187">
        <f>IF(X25=0,0,VLOOKUP(X25,[4]得点テーブルNEW!$B$14:$K$62,4,0))</f>
        <v>0</v>
      </c>
      <c r="N25" s="334">
        <f>IF(Y25=0,0,VLOOKUP(Y25,[3]得点テーブルNEW!$B$14:$K$73,4,0))</f>
        <v>51</v>
      </c>
      <c r="O25" s="212"/>
      <c r="P25" s="212"/>
      <c r="Q25" s="396">
        <f>IF(AB25=0,0,VLOOKUP(AB25,[4]得点テーブルNEW!$B$14:$K$62,4,0))</f>
        <v>51</v>
      </c>
      <c r="R25" s="187">
        <f>IF(AC25=0,0,VLOOKUP(AC25,[4]得点テーブルNEW!$B$14:$K$62,4,0))</f>
        <v>51</v>
      </c>
      <c r="S25" s="187"/>
      <c r="T25" s="187">
        <f>IF(AG25=0,0,VLOOKUP(AG25,[3]得点テーブルNEW!$B$14:$K$73,4,0))</f>
        <v>0</v>
      </c>
      <c r="U25" s="205">
        <f>IF(AF25=0,0,VLOOKUP(AF25,[4]得点テーブルNEW!$B$14:$K$62,4,0))</f>
        <v>51</v>
      </c>
      <c r="V25" s="236"/>
      <c r="W25" s="188" t="s">
        <v>861</v>
      </c>
      <c r="X25" s="188"/>
      <c r="Y25" s="189" t="s">
        <v>81</v>
      </c>
      <c r="Z25" s="262"/>
      <c r="AA25" s="262"/>
      <c r="AB25" s="262" t="s">
        <v>88</v>
      </c>
      <c r="AC25" s="189" t="s">
        <v>756</v>
      </c>
      <c r="AD25" s="262"/>
      <c r="AE25" s="262"/>
      <c r="AF25" s="189" t="s">
        <v>81</v>
      </c>
      <c r="AG25" s="189"/>
      <c r="BE25" s="3"/>
      <c r="BF25" s="3"/>
      <c r="BG25" s="3"/>
      <c r="BH25" s="3"/>
      <c r="BI25" s="3"/>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row>
    <row r="26" spans="2:108" customFormat="1" ht="23" customHeight="1">
      <c r="B26" s="180">
        <f t="shared" si="0"/>
        <v>22</v>
      </c>
      <c r="C26" s="329" t="s">
        <v>603</v>
      </c>
      <c r="D26" s="276" t="s">
        <v>602</v>
      </c>
      <c r="E26" s="276" t="s">
        <v>571</v>
      </c>
      <c r="F26" s="203" t="s">
        <v>70</v>
      </c>
      <c r="G26" s="306" t="s">
        <v>903</v>
      </c>
      <c r="H26" s="245">
        <f>AVERAGE(I26:J26)+K26</f>
        <v>51.204000000000001</v>
      </c>
      <c r="I26" s="184">
        <f>LARGE(L26:U26,1)</f>
        <v>51</v>
      </c>
      <c r="J26" s="185">
        <f>LARGE(L26:U26,2)</f>
        <v>51</v>
      </c>
      <c r="K26" s="186">
        <f>SUM(L26:U26)*0.001</f>
        <v>0.20400000000000001</v>
      </c>
      <c r="L26" s="187">
        <f>IF(W26=0,0,VLOOKUP(W26,[3]得点テーブルNEW!$B$14:$K$62,4,0))</f>
        <v>51</v>
      </c>
      <c r="M26" s="187">
        <f>IF(X26=0,0,VLOOKUP(X26,[4]得点テーブルNEW!$B$14:$K$62,4,0))</f>
        <v>51</v>
      </c>
      <c r="N26" s="334">
        <f>IF(Y26=0,0,VLOOKUP(Y26,[3]得点テーブルNEW!$B$14:$K$62,4,0))</f>
        <v>0</v>
      </c>
      <c r="O26" s="212"/>
      <c r="P26" s="212"/>
      <c r="Q26" s="396">
        <f>IF(AE26=0,0,VLOOKUP(AE26,[3]得点テーブルNEW!$B$14:$K$62,4,0))</f>
        <v>0</v>
      </c>
      <c r="R26" s="187">
        <f>IF(AC26=0,0,VLOOKUP(AC26,[4]得点テーブルNEW!$B$14:$K$62,4,0))</f>
        <v>51</v>
      </c>
      <c r="S26" s="187"/>
      <c r="T26" s="187">
        <f>IF(AG26=0,0,VLOOKUP(AG26,[3]得点テーブルNEW!$B$14:$K$62,4,0))</f>
        <v>0</v>
      </c>
      <c r="U26" s="205">
        <f>IF(AF26=0,0,VLOOKUP(AF26,[4]得点テーブルNEW!$B$14:$K$62,4,0))</f>
        <v>51</v>
      </c>
      <c r="V26" s="236"/>
      <c r="W26" s="188" t="s">
        <v>861</v>
      </c>
      <c r="X26" s="188" t="s">
        <v>81</v>
      </c>
      <c r="Y26" s="189"/>
      <c r="Z26" s="262"/>
      <c r="AA26" s="262"/>
      <c r="AB26" s="262"/>
      <c r="AC26" s="189" t="s">
        <v>81</v>
      </c>
      <c r="AD26" s="262"/>
      <c r="AE26" s="262"/>
      <c r="AF26" s="189" t="s">
        <v>784</v>
      </c>
      <c r="AG26" s="189"/>
      <c r="BE26" s="3"/>
      <c r="BF26" s="3"/>
      <c r="BG26" s="3"/>
      <c r="BH26" s="3"/>
      <c r="BI26" s="3"/>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row>
    <row r="27" spans="2:108" customFormat="1" ht="23" customHeight="1">
      <c r="B27" s="180">
        <f t="shared" si="0"/>
        <v>22</v>
      </c>
      <c r="C27" s="329"/>
      <c r="D27" s="181" t="s">
        <v>717</v>
      </c>
      <c r="E27" s="291" t="s">
        <v>504</v>
      </c>
      <c r="F27" s="203" t="s">
        <v>70</v>
      </c>
      <c r="G27" s="306" t="s">
        <v>903</v>
      </c>
      <c r="H27" s="245">
        <f>AVERAGE(I27:J27)+K27</f>
        <v>51.204000000000001</v>
      </c>
      <c r="I27" s="184">
        <f>LARGE(L27:U27,1)</f>
        <v>51</v>
      </c>
      <c r="J27" s="185">
        <f>LARGE(L27:U27,2)</f>
        <v>51</v>
      </c>
      <c r="K27" s="186">
        <f>SUM(L27:U27)*0.001</f>
        <v>0.20400000000000001</v>
      </c>
      <c r="L27" s="187">
        <f>IF(W27=0,0,VLOOKUP(W27,[3]得点テーブルNEW!$B$14:$K$62,4,0))</f>
        <v>51</v>
      </c>
      <c r="M27" s="187">
        <f>IF(X27=0,0,VLOOKUP(X27,[4]得点テーブルNEW!$B$14:$K$62,4,0))</f>
        <v>0</v>
      </c>
      <c r="N27" s="334">
        <f>IF(Y27=0,0,VLOOKUP(Y27,[3]得点テーブルNEW!$B$14:$K$62,4,0))</f>
        <v>51</v>
      </c>
      <c r="O27" s="212"/>
      <c r="P27" s="212"/>
      <c r="Q27" s="396">
        <f>IF(AB27=0,0,VLOOKUP(AB27,[4]得点テーブルNEW!$B$14:$K$62,4,0))</f>
        <v>0</v>
      </c>
      <c r="R27" s="187">
        <f>IF(AC27=0,0,VLOOKUP(AC27,[4]得点テーブルNEW!$B$14:$K$62,4,0))</f>
        <v>51</v>
      </c>
      <c r="S27" s="187"/>
      <c r="T27" s="187">
        <f>IF(AG27=0,0,VLOOKUP(AG27,[3]得点テーブルNEW!$B$14:$K$62,4,0))</f>
        <v>0</v>
      </c>
      <c r="U27" s="205">
        <f>IF(AF27=0,0,VLOOKUP(AF27,[4]得点テーブルNEW!$B$14:$K$62,4,0))</f>
        <v>51</v>
      </c>
      <c r="V27" s="236"/>
      <c r="W27" s="188" t="s">
        <v>866</v>
      </c>
      <c r="X27" s="188"/>
      <c r="Y27" s="189" t="s">
        <v>81</v>
      </c>
      <c r="Z27" s="262"/>
      <c r="AA27" s="262"/>
      <c r="AB27" s="262"/>
      <c r="AC27" s="189" t="s">
        <v>81</v>
      </c>
      <c r="AD27" s="262"/>
      <c r="AE27" s="262"/>
      <c r="AF27" s="189" t="s">
        <v>784</v>
      </c>
      <c r="AG27" s="189"/>
      <c r="BE27" s="3"/>
      <c r="BF27" s="3"/>
      <c r="BG27" s="3"/>
      <c r="BH27" s="3"/>
      <c r="BI27" s="3"/>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row>
    <row r="28" spans="2:108" customFormat="1" ht="23" customHeight="1">
      <c r="B28" s="180">
        <f t="shared" si="0"/>
        <v>22</v>
      </c>
      <c r="C28" s="309"/>
      <c r="D28" s="181" t="s">
        <v>804</v>
      </c>
      <c r="E28" s="276" t="s">
        <v>544</v>
      </c>
      <c r="F28" s="203" t="s">
        <v>70</v>
      </c>
      <c r="G28" s="304" t="s">
        <v>903</v>
      </c>
      <c r="H28" s="245">
        <f>AVERAGE(I28:J28)+K28</f>
        <v>51.204000000000001</v>
      </c>
      <c r="I28" s="184">
        <f>LARGE(L28:U28,1)</f>
        <v>51</v>
      </c>
      <c r="J28" s="185">
        <f>LARGE(L28:U28,2)</f>
        <v>51</v>
      </c>
      <c r="K28" s="186">
        <f>SUM(L28:U28)*0.001</f>
        <v>0.20400000000000001</v>
      </c>
      <c r="L28" s="187">
        <f>IF(W28=0,0,VLOOKUP(W28,[3]得点テーブルNEW!$B$14:$K$62,4,0))</f>
        <v>51</v>
      </c>
      <c r="M28" s="187">
        <f>IF(X28=0,0,VLOOKUP(X28,[4]得点テーブルNEW!$B$14:$K$62,4,0))</f>
        <v>0</v>
      </c>
      <c r="N28" s="334">
        <f>IF(Y28=0,0,VLOOKUP(Y28,[3]得点テーブルNEW!$B$14:$K$62,4,0))</f>
        <v>51</v>
      </c>
      <c r="O28" s="212"/>
      <c r="P28" s="212"/>
      <c r="Q28" s="396">
        <f>IF(AB28=0,0,VLOOKUP(AB28,[4]得点テーブルNEW!$B$14:$K$62,4,0))</f>
        <v>0</v>
      </c>
      <c r="R28" s="187">
        <f>IF(AC28=0,0,VLOOKUP(AC28,[4]得点テーブルNEW!$B$14:$K$62,4,0))</f>
        <v>51</v>
      </c>
      <c r="S28" s="187"/>
      <c r="T28" s="187">
        <f>IF(AG28=0,0,VLOOKUP(AG28,[3]得点テーブルNEW!$B$14:$K$62,4,0))</f>
        <v>0</v>
      </c>
      <c r="U28" s="205">
        <f>IF(AF28=0,0,VLOOKUP(AF28,[4]得点テーブルNEW!$B$14:$K$62,4,0))</f>
        <v>51</v>
      </c>
      <c r="V28" s="236"/>
      <c r="W28" s="188" t="s">
        <v>861</v>
      </c>
      <c r="X28" s="188"/>
      <c r="Y28" s="189" t="s">
        <v>723</v>
      </c>
      <c r="Z28" s="262"/>
      <c r="AA28" s="262"/>
      <c r="AB28" s="262"/>
      <c r="AC28" s="189" t="s">
        <v>81</v>
      </c>
      <c r="AD28" s="262"/>
      <c r="AE28" s="262"/>
      <c r="AF28" s="189" t="s">
        <v>81</v>
      </c>
      <c r="AG28" s="189"/>
      <c r="BE28" s="3"/>
      <c r="BF28" s="3"/>
      <c r="BG28" s="3"/>
      <c r="BH28" s="3"/>
      <c r="BI28" s="3"/>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row>
    <row r="29" spans="2:108" customFormat="1" ht="23" customHeight="1">
      <c r="B29" s="180">
        <f t="shared" si="0"/>
        <v>22</v>
      </c>
      <c r="C29" s="309" t="s">
        <v>488</v>
      </c>
      <c r="D29" s="181" t="s">
        <v>513</v>
      </c>
      <c r="E29" s="181" t="s">
        <v>504</v>
      </c>
      <c r="F29" s="203" t="s">
        <v>70</v>
      </c>
      <c r="G29" s="304" t="s">
        <v>904</v>
      </c>
      <c r="H29" s="245">
        <f>AVERAGE(I29:J29)+K29</f>
        <v>51.204000000000001</v>
      </c>
      <c r="I29" s="184">
        <f>LARGE(L29:U29,1)</f>
        <v>51</v>
      </c>
      <c r="J29" s="185">
        <f>LARGE(L29:U29,2)</f>
        <v>51</v>
      </c>
      <c r="K29" s="186">
        <f>SUM(L29:U29)*0.001</f>
        <v>0.20400000000000001</v>
      </c>
      <c r="L29" s="187">
        <f>IF(W29=0,0,VLOOKUP(W29,[3]得点テーブルNEW!$B$14:$K$62,4,0))</f>
        <v>51</v>
      </c>
      <c r="M29" s="187">
        <f>IF(X29=0,0,VLOOKUP(X29,[4]得点テーブルNEW!$B$14:$K$62,4,0))</f>
        <v>51</v>
      </c>
      <c r="N29" s="334">
        <f>IF(Y29=0,0,VLOOKUP(Y29,[3]得点テーブルNEW!$B$14:$K$62,4,0))</f>
        <v>51</v>
      </c>
      <c r="O29" s="212"/>
      <c r="P29" s="212"/>
      <c r="Q29" s="396">
        <f>IF(AB29=0,0,VLOOKUP(AB29,[4]得点テーブルNEW!$B$14:$K$62,4,0))</f>
        <v>0</v>
      </c>
      <c r="R29" s="187">
        <f>IF(AC29=0,0,VLOOKUP(AC29,[4]得点テーブルNEW!$B$14:$K$62,4,0))</f>
        <v>51</v>
      </c>
      <c r="S29" s="187"/>
      <c r="T29" s="187">
        <f>IF(AG29=0,0,VLOOKUP(AG29,[3]得点テーブルNEW!$B$14:$K$62,4,0))</f>
        <v>0</v>
      </c>
      <c r="U29" s="205">
        <f>IF(AF29=0,0,VLOOKUP(AF29,[4]得点テーブルNEW!$B$14:$K$62,4,0))</f>
        <v>0</v>
      </c>
      <c r="V29" s="236"/>
      <c r="W29" s="188" t="s">
        <v>861</v>
      </c>
      <c r="X29" s="188" t="s">
        <v>81</v>
      </c>
      <c r="Y29" s="189" t="s">
        <v>722</v>
      </c>
      <c r="Z29" s="262"/>
      <c r="AA29" s="262"/>
      <c r="AB29" s="262"/>
      <c r="AC29" s="189" t="s">
        <v>81</v>
      </c>
      <c r="AD29" s="262"/>
      <c r="AE29" s="262"/>
      <c r="AF29" s="189"/>
      <c r="AG29" s="189"/>
      <c r="BE29" s="3"/>
      <c r="BF29" s="3"/>
      <c r="BG29" s="3"/>
      <c r="BH29" s="3"/>
      <c r="BI29" s="3"/>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row>
    <row r="30" spans="2:108" customFormat="1" ht="22">
      <c r="B30" s="180">
        <f t="shared" si="0"/>
        <v>26</v>
      </c>
      <c r="C30" s="329" t="s">
        <v>518</v>
      </c>
      <c r="D30" s="207" t="s">
        <v>519</v>
      </c>
      <c r="E30" s="181" t="s">
        <v>505</v>
      </c>
      <c r="F30" s="203" t="s">
        <v>70</v>
      </c>
      <c r="G30" s="305" t="s">
        <v>903</v>
      </c>
      <c r="H30" s="245">
        <f>AVERAGE(I30:J30)+K30</f>
        <v>51.152999999999999</v>
      </c>
      <c r="I30" s="184">
        <f>LARGE(L30:U30,1)</f>
        <v>51</v>
      </c>
      <c r="J30" s="185">
        <f>LARGE(L30:U30,2)</f>
        <v>51</v>
      </c>
      <c r="K30" s="186">
        <f>SUM(L30:U30)*0.001</f>
        <v>0.153</v>
      </c>
      <c r="L30" s="187">
        <f>IF(W30=0,0,VLOOKUP(W30,[3]得点テーブルNEW!$B$14:$K$62,4,0))</f>
        <v>51</v>
      </c>
      <c r="M30" s="187">
        <f>IF(X30=0,0,VLOOKUP(X30,[4]得点テーブルNEW!$B$14:$K$62,4,0))</f>
        <v>0</v>
      </c>
      <c r="N30" s="334">
        <f>IF(Y30=0,0,VLOOKUP(Y30,[3]得点テーブルNEW!$B$14:$K$62,4,0))</f>
        <v>51</v>
      </c>
      <c r="O30" s="212"/>
      <c r="P30" s="212"/>
      <c r="Q30" s="396">
        <f>IF(AB30=0,0,VLOOKUP(AB30,[4]得点テーブルNEW!$B$14:$K$62,4,0))</f>
        <v>0</v>
      </c>
      <c r="R30" s="199">
        <f>IF(AC30=0,0,VLOOKUP(AC30,[4]得点テーブルNEW!$B$14:$K$62,4,0))</f>
        <v>51</v>
      </c>
      <c r="S30" s="199"/>
      <c r="T30" s="187">
        <f>IF(AG30=0,0,VLOOKUP(AG30,[3]得点テーブルNEW!$B$14:$K$62,4,0))</f>
        <v>0</v>
      </c>
      <c r="U30" s="205">
        <f>IF(AF30=0,0,VLOOKUP(AF30,[4]得点テーブルNEW!$B$14:$K$62,4,0))</f>
        <v>0</v>
      </c>
      <c r="V30" s="204"/>
      <c r="W30" s="252" t="s">
        <v>861</v>
      </c>
      <c r="X30" s="188"/>
      <c r="Y30" s="189" t="s">
        <v>81</v>
      </c>
      <c r="Z30" s="189"/>
      <c r="AA30" s="189"/>
      <c r="AB30" s="189"/>
      <c r="AC30" s="189" t="s">
        <v>81</v>
      </c>
      <c r="AD30" s="191"/>
      <c r="AE30" s="191"/>
      <c r="AF30" s="189"/>
      <c r="AG30" s="189"/>
    </row>
    <row r="31" spans="2:108" customFormat="1" ht="22">
      <c r="B31" s="180">
        <f t="shared" si="0"/>
        <v>26</v>
      </c>
      <c r="C31" s="296"/>
      <c r="D31" s="208" t="s">
        <v>803</v>
      </c>
      <c r="E31" s="181" t="s">
        <v>506</v>
      </c>
      <c r="F31" s="203" t="s">
        <v>70</v>
      </c>
      <c r="G31" s="305" t="s">
        <v>903</v>
      </c>
      <c r="H31" s="245">
        <f>AVERAGE(I31:J31)+K31</f>
        <v>51.152999999999999</v>
      </c>
      <c r="I31" s="184">
        <f>LARGE(L31:U31,1)</f>
        <v>51</v>
      </c>
      <c r="J31" s="185">
        <f>LARGE(L31:U31,2)</f>
        <v>51</v>
      </c>
      <c r="K31" s="186">
        <f>SUM(L31:U31)*0.001</f>
        <v>0.153</v>
      </c>
      <c r="L31" s="187">
        <f>IF(W31=0,0,VLOOKUP(W31,[3]得点テーブルNEW!$B$14:$K$62,4,0))</f>
        <v>51</v>
      </c>
      <c r="M31" s="187">
        <f>IF(X31=0,0,VLOOKUP(X31,[4]得点テーブルNEW!$B$14:$K$62,4,0))</f>
        <v>0</v>
      </c>
      <c r="N31" s="334">
        <f>IF(Y31=0,0,VLOOKUP(Y31,[3]得点テーブルNEW!$B$14:$K$62,4,0))</f>
        <v>0</v>
      </c>
      <c r="O31" s="212"/>
      <c r="P31" s="212"/>
      <c r="Q31" s="396">
        <f>IF(AB31=0,0,VLOOKUP(AB31,[4]得点テーブルNEW!$B$14:$K$62,4,0))</f>
        <v>0</v>
      </c>
      <c r="R31" s="199">
        <f>IF(AC31=0,0,VLOOKUP(AC31,[4]得点テーブルNEW!$B$14:$K$62,4,0))</f>
        <v>51</v>
      </c>
      <c r="S31" s="199"/>
      <c r="T31" s="187">
        <f>IF(AG31=0,0,VLOOKUP(AG31,[3]得点テーブルNEW!$B$14:$K$62,4,0))</f>
        <v>0</v>
      </c>
      <c r="U31" s="205">
        <f>IF(AF31=0,0,VLOOKUP(AF31,[4]得点テーブルNEW!$B$14:$K$62,4,0))</f>
        <v>51</v>
      </c>
      <c r="V31" s="204"/>
      <c r="W31" s="252" t="s">
        <v>861</v>
      </c>
      <c r="X31" s="188"/>
      <c r="Y31" s="189"/>
      <c r="Z31" s="189"/>
      <c r="AA31" s="189"/>
      <c r="AB31" s="189"/>
      <c r="AC31" s="189" t="s">
        <v>81</v>
      </c>
      <c r="AD31" s="191"/>
      <c r="AE31" s="191"/>
      <c r="AF31" s="189" t="s">
        <v>81</v>
      </c>
      <c r="AG31" s="189"/>
    </row>
    <row r="32" spans="2:108" customFormat="1" ht="22" customHeight="1">
      <c r="B32" s="180">
        <f t="shared" si="0"/>
        <v>26</v>
      </c>
      <c r="C32" s="329" t="s">
        <v>409</v>
      </c>
      <c r="D32" s="208" t="s">
        <v>408</v>
      </c>
      <c r="E32" s="324" t="s">
        <v>489</v>
      </c>
      <c r="F32" s="203" t="s">
        <v>89</v>
      </c>
      <c r="G32" s="305" t="s">
        <v>891</v>
      </c>
      <c r="H32" s="245">
        <f>AVERAGE(I32:J32)+K32</f>
        <v>51.152999999999999</v>
      </c>
      <c r="I32" s="184">
        <f>LARGE(L32:V32,1)</f>
        <v>51</v>
      </c>
      <c r="J32" s="185">
        <f>LARGE(L32:V32,2)</f>
        <v>51</v>
      </c>
      <c r="K32" s="186">
        <f>SUM(L32:V32)*0.001</f>
        <v>0.153</v>
      </c>
      <c r="L32" s="187">
        <f>IF(W32=0,0,VLOOKUP(W32,得点テーブルNEW!$B$14:$K$73,4,0))</f>
        <v>51</v>
      </c>
      <c r="M32" s="187">
        <f>IF(X32=0,0,VLOOKUP(X32,得点テーブルNEW!$B$14:$K$73,4,0))</f>
        <v>0</v>
      </c>
      <c r="N32" s="334">
        <f>IF(Y32=0,0,VLOOKUP(Y32,得点テーブルNEW!$B$14:$K$73,4,0))</f>
        <v>51</v>
      </c>
      <c r="O32" s="211">
        <f>IF(Z32=0,0,VLOOKUP(Z32,得点テーブルNEW!$B$14:$K$62,4,0))</f>
        <v>0</v>
      </c>
      <c r="P32" s="212">
        <f>IF(AA32=0,0,VLOOKUP(AA32,得点テーブルNEW!$B$14:$K$73,4,0))</f>
        <v>0</v>
      </c>
      <c r="Q32" s="396">
        <f>IF(AB32=0,0,VLOOKUP(AB32,得点テーブルNEW!$B$14:$K$62,4,0))</f>
        <v>0</v>
      </c>
      <c r="R32" s="205">
        <f>IF(AC32=0,0,VLOOKUP(AC32,得点テーブルNEW!$B$14:$K$62,4,0))</f>
        <v>51</v>
      </c>
      <c r="S32" s="205">
        <f>IF(AD32=0,0,VLOOKUP(AD32,得点テーブルNEW!$B$14:$K$62,4,0))</f>
        <v>0</v>
      </c>
      <c r="T32" s="187">
        <f>IF(AE32=0,0,VLOOKUP(AE32,得点テーブルNEW!$B$14:$K$73,4,0))</f>
        <v>0</v>
      </c>
      <c r="U32" s="199">
        <f>IF(AF32=0,0,VLOOKUP(AF32,得点テーブルNEW!$B$14:$K$73,4,0))</f>
        <v>0</v>
      </c>
      <c r="V32" s="187">
        <f>IF(AG32=0,0,VLOOKUP(AG32,得点テーブルNEW!$B$14:$K$73,4,0))</f>
        <v>0</v>
      </c>
      <c r="W32" s="252" t="s">
        <v>861</v>
      </c>
      <c r="X32" s="188"/>
      <c r="Y32" s="189" t="s">
        <v>81</v>
      </c>
      <c r="Z32" s="189"/>
      <c r="AA32" s="189"/>
      <c r="AB32" s="189"/>
      <c r="AC32" s="189" t="s">
        <v>81</v>
      </c>
      <c r="AD32" s="191"/>
      <c r="AE32" s="191"/>
      <c r="AF32" s="189"/>
      <c r="AG32" s="189"/>
    </row>
    <row r="33" spans="2:33" customFormat="1" ht="22" customHeight="1">
      <c r="B33" s="180">
        <f t="shared" si="0"/>
        <v>26</v>
      </c>
      <c r="C33" s="66" t="s">
        <v>308</v>
      </c>
      <c r="D33" s="207" t="s">
        <v>63</v>
      </c>
      <c r="E33" s="324" t="s">
        <v>489</v>
      </c>
      <c r="F33" s="203" t="s">
        <v>89</v>
      </c>
      <c r="G33" s="305" t="s">
        <v>891</v>
      </c>
      <c r="H33" s="245">
        <f>AVERAGE(I33:J33)+K33</f>
        <v>51.152999999999999</v>
      </c>
      <c r="I33" s="184">
        <f>LARGE(L33:V33,1)</f>
        <v>51</v>
      </c>
      <c r="J33" s="185">
        <f>LARGE(L33:V33,2)</f>
        <v>51</v>
      </c>
      <c r="K33" s="186">
        <f>SUM(L33:V33)*0.001</f>
        <v>0.153</v>
      </c>
      <c r="L33" s="187">
        <f>IF(W33=0,0,VLOOKUP(W33,得点テーブルNEW!$B$14:$K$73,4,0))</f>
        <v>51</v>
      </c>
      <c r="M33" s="187">
        <f>IF(X33=0,0,VLOOKUP(X33,得点テーブルNEW!$B$14:$K$73,4,0))</f>
        <v>0</v>
      </c>
      <c r="N33" s="334">
        <f>IF(Y33=0,0,VLOOKUP(Y33,得点テーブルNEW!$B$14:$K$73,4,0))</f>
        <v>51</v>
      </c>
      <c r="O33" s="211">
        <f>IF(Z33=0,0,VLOOKUP(Z33,得点テーブルNEW!$B$14:$K$62,4,0))</f>
        <v>0</v>
      </c>
      <c r="P33" s="212">
        <f>IF(AA33=0,0,VLOOKUP(AA33,得点テーブルNEW!$B$14:$K$73,4,0))</f>
        <v>0</v>
      </c>
      <c r="Q33" s="396">
        <f>IF(AB33=0,0,VLOOKUP(AB33,得点テーブルNEW!$B$14:$K$62,4,0))</f>
        <v>0</v>
      </c>
      <c r="R33" s="205">
        <f>IF(AC33=0,0,VLOOKUP(AC33,得点テーブルNEW!$B$14:$K$62,4,0))</f>
        <v>51</v>
      </c>
      <c r="S33" s="205">
        <f>IF(AD33=0,0,VLOOKUP(AD33,得点テーブルNEW!$B$14:$K$62,4,0))</f>
        <v>0</v>
      </c>
      <c r="T33" s="187">
        <f>IF(AE33=0,0,VLOOKUP(AE33,得点テーブルNEW!$B$14:$K$73,4,0))</f>
        <v>0</v>
      </c>
      <c r="U33" s="205">
        <f>IF(AF33=0,0,VLOOKUP(AF33,得点テーブルNEW!$B$14:$K$62,4,0))</f>
        <v>0</v>
      </c>
      <c r="V33" s="187">
        <f>IF(AG33=0,0,VLOOKUP(AG33,得点テーブルNEW!$B$14:$K$73,4,0))</f>
        <v>0</v>
      </c>
      <c r="W33" s="252" t="s">
        <v>867</v>
      </c>
      <c r="X33" s="188"/>
      <c r="Y33" s="189" t="s">
        <v>81</v>
      </c>
      <c r="Z33" s="189"/>
      <c r="AA33" s="189"/>
      <c r="AB33" s="189"/>
      <c r="AC33" s="191" t="s">
        <v>81</v>
      </c>
      <c r="AD33" s="191"/>
      <c r="AE33" s="191"/>
      <c r="AF33" s="189"/>
      <c r="AG33" s="189"/>
    </row>
    <row r="34" spans="2:33" customFormat="1" ht="22">
      <c r="B34" s="180">
        <f t="shared" si="0"/>
        <v>26</v>
      </c>
      <c r="C34" s="329" t="s">
        <v>338</v>
      </c>
      <c r="D34" s="208" t="s">
        <v>337</v>
      </c>
      <c r="E34" s="198" t="s">
        <v>538</v>
      </c>
      <c r="F34" s="203" t="s">
        <v>89</v>
      </c>
      <c r="G34" s="305" t="s">
        <v>891</v>
      </c>
      <c r="H34" s="245">
        <f>AVERAGE(I34:J34)+K34</f>
        <v>51.152999999999999</v>
      </c>
      <c r="I34" s="184">
        <f>LARGE(L34:V34,1)</f>
        <v>51</v>
      </c>
      <c r="J34" s="185">
        <f>LARGE(L34:V34,2)</f>
        <v>51</v>
      </c>
      <c r="K34" s="186">
        <f>SUM(L34:V34)*0.001</f>
        <v>0.153</v>
      </c>
      <c r="L34" s="187">
        <f>IF(W34=0,0,VLOOKUP(W34,得点テーブルNEW!$B$14:$K$73,4,0))</f>
        <v>51</v>
      </c>
      <c r="M34" s="187">
        <f>IF(X34=0,0,VLOOKUP(X34,得点テーブルNEW!$B$14:$K$73,4,0))</f>
        <v>0</v>
      </c>
      <c r="N34" s="334">
        <f>IF(Y34=0,0,VLOOKUP(Y34,得点テーブルNEW!$B$14:$K$73,4,0))</f>
        <v>51</v>
      </c>
      <c r="O34" s="211">
        <f>IF(Z34=0,0,VLOOKUP(Z34,得点テーブルNEW!$B$14:$K$62,4,0))</f>
        <v>0</v>
      </c>
      <c r="P34" s="212">
        <f>IF(AA34=0,0,VLOOKUP(AA34,得点テーブルNEW!$B$14:$K$73,4,0))</f>
        <v>0</v>
      </c>
      <c r="Q34" s="396">
        <f>IF(AB34=0,0,VLOOKUP(AB34,得点テーブルNEW!$B$14:$K$62,4,0))</f>
        <v>0</v>
      </c>
      <c r="R34" s="205">
        <f>IF(AC34=0,0,VLOOKUP(AC34,得点テーブルNEW!$B$14:$K$62,4,0))</f>
        <v>51</v>
      </c>
      <c r="S34" s="205">
        <f>IF(AD34=0,0,VLOOKUP(AD34,得点テーブルNEW!$B$14:$K$62,4,0))</f>
        <v>0</v>
      </c>
      <c r="T34" s="187">
        <f>IF(AE34=0,0,VLOOKUP(AE34,得点テーブルNEW!$B$14:$K$73,4,0))</f>
        <v>0</v>
      </c>
      <c r="U34" s="205">
        <f>IF(AF34=0,0,VLOOKUP(AF34,得点テーブルNEW!$B$14:$K$62,4,0))</f>
        <v>0</v>
      </c>
      <c r="V34" s="187">
        <f>IF(AG34=0,0,VLOOKUP(AG34,得点テーブルNEW!$B$14:$K$73,4,0))</f>
        <v>0</v>
      </c>
      <c r="W34" s="252" t="s">
        <v>864</v>
      </c>
      <c r="X34" s="188"/>
      <c r="Y34" s="189" t="s">
        <v>81</v>
      </c>
      <c r="Z34" s="189"/>
      <c r="AA34" s="189"/>
      <c r="AB34" s="189"/>
      <c r="AC34" s="189" t="s">
        <v>81</v>
      </c>
      <c r="AD34" s="191"/>
      <c r="AE34" s="191"/>
      <c r="AF34" s="189"/>
      <c r="AG34" s="189"/>
    </row>
    <row r="35" spans="2:33" customFormat="1" ht="25" customHeight="1">
      <c r="B35" s="180">
        <f t="shared" si="0"/>
        <v>26</v>
      </c>
      <c r="C35" s="66"/>
      <c r="D35" s="181" t="s">
        <v>719</v>
      </c>
      <c r="E35" s="198" t="s">
        <v>720</v>
      </c>
      <c r="F35" s="203" t="s">
        <v>89</v>
      </c>
      <c r="G35" s="305" t="s">
        <v>891</v>
      </c>
      <c r="H35" s="245">
        <f>AVERAGE(I35:J35)+K35</f>
        <v>51.152999999999999</v>
      </c>
      <c r="I35" s="184">
        <f>LARGE(L35:V35,1)</f>
        <v>51</v>
      </c>
      <c r="J35" s="185">
        <f>LARGE(L35:V35,2)</f>
        <v>51</v>
      </c>
      <c r="K35" s="186">
        <f>SUM(L35:V35)*0.001</f>
        <v>0.153</v>
      </c>
      <c r="L35" s="187">
        <f>IF(W35=0,0,VLOOKUP(W35,得点テーブルNEW!$B$14:$K$73,4,0))</f>
        <v>51</v>
      </c>
      <c r="M35" s="187">
        <f>IF(X35=0,0,VLOOKUP(X35,得点テーブルNEW!$B$14:$K$73,4,0))</f>
        <v>0</v>
      </c>
      <c r="N35" s="334">
        <f>IF(Y35=0,0,VLOOKUP(Y35,得点テーブルNEW!$B$14:$K$73,4,0))</f>
        <v>51</v>
      </c>
      <c r="O35" s="211">
        <f>IF(Z35=0,0,VLOOKUP(Z35,得点テーブルNEW!$B$14:$K$62,4,0))</f>
        <v>0</v>
      </c>
      <c r="P35" s="212">
        <f>IF(AA35=0,0,VLOOKUP(AA35,得点テーブルNEW!$B$14:$K$73,4,0))</f>
        <v>0</v>
      </c>
      <c r="Q35" s="396">
        <f>IF(AB35=0,0,VLOOKUP(AB35,得点テーブルNEW!$B$14:$K$62,4,0))</f>
        <v>0</v>
      </c>
      <c r="R35" s="205">
        <f>IF(AC35=0,0,VLOOKUP(AC35,得点テーブルNEW!$B$14:$K$62,4,0))</f>
        <v>51</v>
      </c>
      <c r="S35" s="205">
        <f>IF(AD35=0,0,VLOOKUP(AD35,得点テーブルNEW!$B$14:$K$62,4,0))</f>
        <v>0</v>
      </c>
      <c r="T35" s="187">
        <f>IF(AE35=0,0,VLOOKUP(AE35,得点テーブルNEW!$B$14:$K$73,4,0))</f>
        <v>0</v>
      </c>
      <c r="U35" s="199">
        <f>IF(AF35=0,0,VLOOKUP(AF35,得点テーブルNEW!$B$14:$K$73,4,0))</f>
        <v>0</v>
      </c>
      <c r="V35" s="187">
        <f>IF(AG35=0,0,VLOOKUP(AG35,得点テーブルNEW!$B$14:$K$73,4,0))</f>
        <v>0</v>
      </c>
      <c r="W35" s="252" t="s">
        <v>864</v>
      </c>
      <c r="X35" s="188"/>
      <c r="Y35" s="189" t="s">
        <v>81</v>
      </c>
      <c r="Z35" s="189"/>
      <c r="AA35" s="189"/>
      <c r="AB35" s="189"/>
      <c r="AC35" s="191" t="s">
        <v>81</v>
      </c>
      <c r="AD35" s="191"/>
      <c r="AE35" s="191"/>
      <c r="AF35" s="189"/>
      <c r="AG35" s="189"/>
    </row>
    <row r="36" spans="2:33" customFormat="1" ht="25" customHeight="1">
      <c r="B36" s="180">
        <f t="shared" si="0"/>
        <v>32</v>
      </c>
      <c r="C36" s="309"/>
      <c r="D36" s="342" t="s">
        <v>755</v>
      </c>
      <c r="E36" s="283" t="s">
        <v>504</v>
      </c>
      <c r="F36" s="203" t="s">
        <v>70</v>
      </c>
      <c r="G36" s="305" t="s">
        <v>891</v>
      </c>
      <c r="H36" s="245">
        <f>AVERAGE(I36:J36)+K36</f>
        <v>51.101999999999997</v>
      </c>
      <c r="I36" s="184">
        <f>LARGE(L36:U36,1)</f>
        <v>51</v>
      </c>
      <c r="J36" s="185">
        <f>LARGE(L36:U36,2)</f>
        <v>51</v>
      </c>
      <c r="K36" s="186">
        <f>SUM(L36:U36)*0.001</f>
        <v>0.10200000000000001</v>
      </c>
      <c r="L36" s="187">
        <f>IF(W36=0,0,VLOOKUP(W36,[3]得点テーブルNEW!$B$14:$K$62,4,0))</f>
        <v>51</v>
      </c>
      <c r="M36" s="187">
        <f>IF(X36=0,0,VLOOKUP(X36,[4]得点テーブルNEW!$B$14:$K$62,4,0))</f>
        <v>0</v>
      </c>
      <c r="N36" s="334">
        <f>IF(Y36=0,0,VLOOKUP(Y36,[3]得点テーブルNEW!$B$14:$K$62,4,0))</f>
        <v>0</v>
      </c>
      <c r="O36" s="212"/>
      <c r="P36" s="212"/>
      <c r="Q36" s="396">
        <f>IF(AB36=0,0,VLOOKUP(AB36,[4]得点テーブルNEW!$B$14:$K$62,4,0))</f>
        <v>0</v>
      </c>
      <c r="R36" s="199">
        <f>IF(AC36=0,0,VLOOKUP(AC36,[4]得点テーブルNEW!$B$14:$K$62,4,0))</f>
        <v>51</v>
      </c>
      <c r="S36" s="199"/>
      <c r="T36" s="187">
        <f>IF(AG36=0,0,VLOOKUP(AG36,[3]得点テーブルNEW!$B$14:$K$62,4,0))</f>
        <v>0</v>
      </c>
      <c r="U36" s="205">
        <f>IF(AF36=0,0,VLOOKUP(AF36,[4]得点テーブルNEW!$B$14:$K$62,4,0))</f>
        <v>0</v>
      </c>
      <c r="V36" s="204"/>
      <c r="W36" s="252" t="s">
        <v>862</v>
      </c>
      <c r="X36" s="188"/>
      <c r="Y36" s="189"/>
      <c r="Z36" s="189"/>
      <c r="AA36" s="189"/>
      <c r="AB36" s="189"/>
      <c r="AC36" s="189" t="s">
        <v>81</v>
      </c>
      <c r="AD36" s="191"/>
      <c r="AE36" s="191"/>
      <c r="AF36" s="189"/>
      <c r="AG36" s="189"/>
    </row>
    <row r="37" spans="2:33" customFormat="1" ht="25" customHeight="1">
      <c r="B37" s="180">
        <f t="shared" si="0"/>
        <v>32</v>
      </c>
      <c r="C37" s="397"/>
      <c r="D37" s="342" t="s">
        <v>607</v>
      </c>
      <c r="E37" s="231" t="s">
        <v>520</v>
      </c>
      <c r="F37" s="203" t="s">
        <v>70</v>
      </c>
      <c r="G37" s="305" t="s">
        <v>903</v>
      </c>
      <c r="H37" s="245">
        <f>AVERAGE(I37:J37)+K37</f>
        <v>51.101999999999997</v>
      </c>
      <c r="I37" s="184">
        <f>LARGE(L37:U37,1)</f>
        <v>51</v>
      </c>
      <c r="J37" s="185">
        <f>LARGE(L37:U37,2)</f>
        <v>51</v>
      </c>
      <c r="K37" s="186">
        <f>SUM(L37:U37)*0.001</f>
        <v>0.10200000000000001</v>
      </c>
      <c r="L37" s="187">
        <f>IF(W37=0,0,VLOOKUP(W37,[3]得点テーブルNEW!$B$14:$K$62,4,0))</f>
        <v>0</v>
      </c>
      <c r="M37" s="187">
        <f>IF(X37=0,0,VLOOKUP(X37,[4]得点テーブルNEW!$B$14:$K$62,4,0))</f>
        <v>51</v>
      </c>
      <c r="N37" s="334">
        <f>IF(Y37=0,0,VLOOKUP(Y37,[3]得点テーブルNEW!$B$14:$K$62,4,0))</f>
        <v>51</v>
      </c>
      <c r="O37" s="212"/>
      <c r="P37" s="212"/>
      <c r="Q37" s="396">
        <f>IF(AE37=0,0,VLOOKUP(AE37,[3]得点テーブルNEW!$B$14:$K$62,4,0))</f>
        <v>0</v>
      </c>
      <c r="R37" s="199">
        <f>IF(AC37=0,0,VLOOKUP(AC37,[4]得点テーブルNEW!$B$14:$K$62,4,0))</f>
        <v>0</v>
      </c>
      <c r="S37" s="199"/>
      <c r="T37" s="187">
        <f>IF(AG37=0,0,VLOOKUP(AG37,[3]得点テーブルNEW!$B$14:$K$62,4,0))</f>
        <v>0</v>
      </c>
      <c r="U37" s="205">
        <f>IF(AF37=0,0,VLOOKUP(AF37,[4]得点テーブルNEW!$B$14:$K$62,4,0))</f>
        <v>0</v>
      </c>
      <c r="V37" s="204"/>
      <c r="W37" s="252"/>
      <c r="X37" s="188" t="s">
        <v>654</v>
      </c>
      <c r="Y37" s="189" t="s">
        <v>81</v>
      </c>
      <c r="Z37" s="189"/>
      <c r="AA37" s="189"/>
      <c r="AB37" s="189"/>
      <c r="AC37" s="189"/>
      <c r="AD37" s="191"/>
      <c r="AE37" s="191"/>
      <c r="AF37" s="189"/>
      <c r="AG37" s="189"/>
    </row>
    <row r="38" spans="2:33" customFormat="1" ht="25" customHeight="1">
      <c r="B38" s="180">
        <f t="shared" si="0"/>
        <v>32</v>
      </c>
      <c r="C38" s="329" t="s">
        <v>670</v>
      </c>
      <c r="D38" s="181" t="s">
        <v>656</v>
      </c>
      <c r="E38" s="198" t="s">
        <v>613</v>
      </c>
      <c r="F38" s="203" t="s">
        <v>89</v>
      </c>
      <c r="G38" s="305" t="s">
        <v>891</v>
      </c>
      <c r="H38" s="245">
        <f>AVERAGE(I38:J38)+K38</f>
        <v>51.101999999999997</v>
      </c>
      <c r="I38" s="184">
        <f>LARGE(L38:V38,1)</f>
        <v>102</v>
      </c>
      <c r="J38" s="185">
        <f>LARGE(L38:V38,2)</f>
        <v>0</v>
      </c>
      <c r="K38" s="186">
        <f>SUM(L38:V38)*0.001</f>
        <v>0.10200000000000001</v>
      </c>
      <c r="L38" s="187">
        <f>IF(W38=0,0,VLOOKUP(W38,得点テーブルNEW!$B$14:$K$73,4,0))</f>
        <v>0</v>
      </c>
      <c r="M38" s="187">
        <f>IF(X38=0,0,VLOOKUP(X38,得点テーブルNEW!$B$14:$K$73,4,0))</f>
        <v>102</v>
      </c>
      <c r="N38" s="334">
        <f>IF(Y38=0,0,VLOOKUP(Y38,得点テーブルNEW!$B$14:$K$73,4,0))</f>
        <v>0</v>
      </c>
      <c r="O38" s="211">
        <f>IF(Z38=0,0,VLOOKUP(Z38,得点テーブルNEW!$B$14:$K$62,4,0))</f>
        <v>0</v>
      </c>
      <c r="P38" s="212">
        <f>IF(AA38=0,0,VLOOKUP(AA38,得点テーブルNEW!$B$14:$K$73,4,0))</f>
        <v>0</v>
      </c>
      <c r="Q38" s="396">
        <f>IF(AB38=0,0,VLOOKUP(AB38,得点テーブルNEW!$B$14:$K$62,4,0))</f>
        <v>0</v>
      </c>
      <c r="R38" s="205">
        <f>IF(AC38=0,0,VLOOKUP(AC38,得点テーブルNEW!$B$14:$K$62,4,0))</f>
        <v>0</v>
      </c>
      <c r="S38" s="205">
        <f>IF(AD38=0,0,VLOOKUP(AD38,得点テーブルNEW!$B$14:$K$62,4,0))</f>
        <v>0</v>
      </c>
      <c r="T38" s="187">
        <f>IF(AE38=0,0,VLOOKUP(AE38,得点テーブルNEW!$B$14:$K$73,4,0))</f>
        <v>0</v>
      </c>
      <c r="U38" s="187">
        <f>IF(AF38=0,0,VLOOKUP(AF38,得点テーブルNEW!$B$14:$K$73,4,0))</f>
        <v>0</v>
      </c>
      <c r="V38" s="187">
        <f>IF(AG38=0,0,VLOOKUP(AG38,得点テーブルNEW!$B$14:$K$73,4,0))</f>
        <v>0</v>
      </c>
      <c r="W38" s="252"/>
      <c r="X38" s="188" t="s">
        <v>652</v>
      </c>
      <c r="Y38" s="189"/>
      <c r="Z38" s="189"/>
      <c r="AA38" s="189"/>
      <c r="AB38" s="189"/>
      <c r="AC38" s="191"/>
      <c r="AD38" s="191"/>
      <c r="AE38" s="191"/>
      <c r="AF38" s="189"/>
      <c r="AG38" s="189"/>
    </row>
    <row r="39" spans="2:33" customFormat="1" ht="25" customHeight="1">
      <c r="B39" s="180">
        <f t="shared" si="0"/>
        <v>35</v>
      </c>
      <c r="C39" s="329"/>
      <c r="D39" s="290" t="s">
        <v>863</v>
      </c>
      <c r="E39" s="181" t="s">
        <v>506</v>
      </c>
      <c r="F39" s="203" t="s">
        <v>70</v>
      </c>
      <c r="G39" s="305" t="s">
        <v>550</v>
      </c>
      <c r="H39" s="245">
        <f>AVERAGE(I39:J39)+K39</f>
        <v>25.550999999999998</v>
      </c>
      <c r="I39" s="184">
        <f>LARGE(L39:U39,1)</f>
        <v>51</v>
      </c>
      <c r="J39" s="185">
        <f>LARGE(L39:U39,2)</f>
        <v>0</v>
      </c>
      <c r="K39" s="186">
        <f>SUM(L39:U39)*0.001</f>
        <v>5.1000000000000004E-2</v>
      </c>
      <c r="L39" s="187">
        <f>IF(W39=0,0,VLOOKUP(W39,[4]得点テーブルNEW!$B$14:$K$62,4,0))</f>
        <v>51</v>
      </c>
      <c r="M39" s="187">
        <f>IF(X39=0,0,VLOOKUP(X39,[4]得点テーブルNEW!$B$14:$K$62,4,0))</f>
        <v>0</v>
      </c>
      <c r="N39" s="334">
        <f>IF(Y39=0,0,VLOOKUP(Y39,[4]得点テーブルNEW!$B$14:$K$62,4,0))</f>
        <v>0</v>
      </c>
      <c r="O39" s="212"/>
      <c r="P39" s="212"/>
      <c r="Q39" s="396">
        <f>IF(AB39=0,0,VLOOKUP(AB39,[4]得点テーブルNEW!$B$14:$K$62,4,0))</f>
        <v>0</v>
      </c>
      <c r="R39" s="199">
        <f>IF(AC39=0,0,VLOOKUP(AC39,[4]得点テーブルNEW!$B$14:$K$62,4,0))</f>
        <v>0</v>
      </c>
      <c r="S39" s="199"/>
      <c r="T39" s="187">
        <f>IF(AE39=0,0,VLOOKUP(AE39,[4]得点テーブルNEW!$B$14:$K$62,4,0))</f>
        <v>0</v>
      </c>
      <c r="U39" s="204">
        <f>IF(AF39=0,0,VLOOKUP(AF39,[4]得点テーブルNEW!$B$14:$K$62,4,0))</f>
        <v>0</v>
      </c>
      <c r="V39" s="204"/>
      <c r="W39" s="252" t="s">
        <v>861</v>
      </c>
      <c r="X39" s="188"/>
      <c r="Y39" s="189"/>
      <c r="Z39" s="189"/>
      <c r="AA39" s="189"/>
      <c r="AB39" s="189"/>
      <c r="AC39" s="191"/>
      <c r="AD39" s="191"/>
      <c r="AE39" s="191"/>
      <c r="AF39" s="189"/>
      <c r="AG39" s="189"/>
    </row>
    <row r="40" spans="2:33" customFormat="1" ht="25" customHeight="1">
      <c r="B40" s="180">
        <f t="shared" si="0"/>
        <v>35</v>
      </c>
      <c r="C40" s="397"/>
      <c r="D40" s="181" t="s">
        <v>765</v>
      </c>
      <c r="E40" s="277" t="s">
        <v>544</v>
      </c>
      <c r="F40" s="203" t="s">
        <v>70</v>
      </c>
      <c r="G40" s="305" t="s">
        <v>903</v>
      </c>
      <c r="H40" s="245">
        <f>AVERAGE(I40:J40)+K40</f>
        <v>25.550999999999998</v>
      </c>
      <c r="I40" s="184">
        <f>LARGE(L40:U40,1)</f>
        <v>51</v>
      </c>
      <c r="J40" s="185">
        <f>LARGE(L40:U40,2)</f>
        <v>0</v>
      </c>
      <c r="K40" s="186">
        <f>SUM(L40:U40)*0.001</f>
        <v>5.1000000000000004E-2</v>
      </c>
      <c r="L40" s="187">
        <f>IF(W40=0,0,VLOOKUP(W40,[3]得点テーブルNEW!$B$14:$K$62,4,0))</f>
        <v>0</v>
      </c>
      <c r="M40" s="187">
        <f>IF(X40=0,0,VLOOKUP(X40,[4]得点テーブルNEW!$B$14:$K$62,4,0))</f>
        <v>0</v>
      </c>
      <c r="N40" s="334">
        <f>IF(Y40=0,0,VLOOKUP(Y40,[3]得点テーブルNEW!$B$14:$K$62,4,0))</f>
        <v>0</v>
      </c>
      <c r="O40" s="212"/>
      <c r="P40" s="212"/>
      <c r="Q40" s="396">
        <f>IF(AE40=0,0,VLOOKUP(AE40,[3]得点テーブルNEW!$B$14:$K$62,4,0))</f>
        <v>0</v>
      </c>
      <c r="R40" s="199">
        <f>IF(AC40=0,0,VLOOKUP(AC40,[4]得点テーブルNEW!$B$14:$K$62,4,0))</f>
        <v>51</v>
      </c>
      <c r="S40" s="199"/>
      <c r="T40" s="187">
        <f>IF(AG40=0,0,VLOOKUP(AG40,[3]得点テーブルNEW!$B$14:$K$62,4,0))</f>
        <v>0</v>
      </c>
      <c r="U40" s="204">
        <f>IF(AF40=0,0,VLOOKUP(AF40,[4]得点テーブルNEW!$B$14:$K$62,4,0))</f>
        <v>0</v>
      </c>
      <c r="V40" s="204"/>
      <c r="W40" s="252"/>
      <c r="X40" s="188"/>
      <c r="Y40" s="189"/>
      <c r="Z40" s="189"/>
      <c r="AA40" s="189"/>
      <c r="AB40" s="189"/>
      <c r="AC40" s="191" t="s">
        <v>81</v>
      </c>
      <c r="AD40" s="191"/>
      <c r="AE40" s="191"/>
      <c r="AF40" s="189"/>
      <c r="AG40" s="189"/>
    </row>
    <row r="41" spans="2:33" customFormat="1" ht="25" customHeight="1">
      <c r="B41" s="180">
        <f t="shared" si="0"/>
        <v>35</v>
      </c>
      <c r="C41" s="329"/>
      <c r="D41" s="181" t="s">
        <v>719</v>
      </c>
      <c r="E41" s="198" t="s">
        <v>720</v>
      </c>
      <c r="F41" s="203" t="s">
        <v>70</v>
      </c>
      <c r="G41" s="305" t="s">
        <v>903</v>
      </c>
      <c r="H41" s="245">
        <f>AVERAGE(I41:J41)+K41</f>
        <v>25.550999999999998</v>
      </c>
      <c r="I41" s="184">
        <f>LARGE(L41:AB41,1)</f>
        <v>51</v>
      </c>
      <c r="J41" s="185">
        <f>LARGE(L41:AB41,2)</f>
        <v>0</v>
      </c>
      <c r="K41" s="186">
        <f>SUM(L41:AB41)*0.001</f>
        <v>5.1000000000000004E-2</v>
      </c>
      <c r="L41" s="187">
        <f>IF(AC41=0,0,VLOOKUP(AC41,得点テーブルNEW!$B$14:$K$73,4,0))</f>
        <v>51</v>
      </c>
      <c r="M41" s="187">
        <f>IF(AE41=0,0,VLOOKUP(AE41,得点テーブルNEW!$B$14:$K$73,4,0))</f>
        <v>0</v>
      </c>
      <c r="N41" s="334">
        <f>IF(AF41=0,0,VLOOKUP(AF41,得点テーブルNEW!$B$14:$K$73,4,0))</f>
        <v>0</v>
      </c>
      <c r="O41" s="212"/>
      <c r="P41" s="212"/>
      <c r="Q41" s="396">
        <f>IF(AG41=0,0,VLOOKUP(AG41,得点テーブルNEW!$B$14:$K$62,4,0))</f>
        <v>0</v>
      </c>
      <c r="R41" s="199">
        <f>IF(AH41=0,0,VLOOKUP(AH41,得点テーブルNEW!$B$14:$K$73,4,0))</f>
        <v>0</v>
      </c>
      <c r="S41" s="199"/>
      <c r="T41" s="204">
        <f>IF(AI41=0,0,VLOOKUP(AI41,得点テーブルNEW!$B$14:$K$62,4,0))</f>
        <v>0</v>
      </c>
      <c r="U41" s="204">
        <f>IF(AJ41=0,0,VLOOKUP(AJ41,得点テーブルNEW!$B$14:$K$62,4,0))</f>
        <v>0</v>
      </c>
      <c r="V41" s="204"/>
      <c r="W41" s="252"/>
      <c r="X41" s="188"/>
      <c r="Y41" s="189" t="s">
        <v>805</v>
      </c>
      <c r="Z41" s="189"/>
      <c r="AA41" s="189"/>
      <c r="AB41" s="189"/>
      <c r="AC41" s="394" t="s">
        <v>806</v>
      </c>
      <c r="AD41" s="394"/>
      <c r="AE41" s="394"/>
      <c r="AF41" s="189"/>
      <c r="AG41" s="189"/>
    </row>
    <row r="42" spans="2:33" customFormat="1" ht="25" customHeight="1">
      <c r="B42" s="180">
        <f t="shared" si="0"/>
        <v>35</v>
      </c>
      <c r="C42" s="329"/>
      <c r="D42" s="393" t="s">
        <v>807</v>
      </c>
      <c r="E42" s="348" t="s">
        <v>720</v>
      </c>
      <c r="F42" s="203" t="s">
        <v>70</v>
      </c>
      <c r="G42" s="305" t="s">
        <v>903</v>
      </c>
      <c r="H42" s="245">
        <f>AVERAGE(I42:J42)+K42</f>
        <v>25.550999999999998</v>
      </c>
      <c r="I42" s="184">
        <f>LARGE(L42:U42,1)</f>
        <v>51</v>
      </c>
      <c r="J42" s="185">
        <f>LARGE(L42:U42,2)</f>
        <v>0</v>
      </c>
      <c r="K42" s="186">
        <f>SUM(L42:U42)*0.001</f>
        <v>5.1000000000000004E-2</v>
      </c>
      <c r="L42" s="187">
        <f>IF(W42=0,0,VLOOKUP(W42,[4]得点テーブルNEW!$B$14:$K$62,4,0))</f>
        <v>0</v>
      </c>
      <c r="M42" s="187">
        <f>IF(X42=0,0,VLOOKUP(X42,[4]得点テーブルNEW!$B$14:$K$62,4,0))</f>
        <v>0</v>
      </c>
      <c r="N42" s="334">
        <f>IF(Y42=0,0,VLOOKUP(Y42,[4]得点テーブルNEW!$B$14:$K$62,4,0))</f>
        <v>0</v>
      </c>
      <c r="O42" s="212"/>
      <c r="P42" s="212"/>
      <c r="Q42" s="396">
        <f>IF(AB42=0,0,VLOOKUP(AB42,[4]得点テーブルNEW!$B$14:$K$62,4,0))</f>
        <v>0</v>
      </c>
      <c r="R42" s="199">
        <f>IF(AC42=0,0,VLOOKUP(AC42,[4]得点テーブルNEW!$B$14:$K$62,4,0))</f>
        <v>0</v>
      </c>
      <c r="S42" s="199"/>
      <c r="T42" s="187">
        <f>IF(AE42=0,0,VLOOKUP(AE42,[4]得点テーブルNEW!$B$14:$K$62,4,0))</f>
        <v>0</v>
      </c>
      <c r="U42" s="204">
        <f>IF(AF42=0,0,VLOOKUP(AF42,[4]得点テーブルNEW!$B$14:$K$62,4,0))</f>
        <v>51</v>
      </c>
      <c r="V42" s="204"/>
      <c r="W42" s="252"/>
      <c r="X42" s="188"/>
      <c r="Y42" s="189"/>
      <c r="Z42" s="189"/>
      <c r="AA42" s="189"/>
      <c r="AB42" s="189"/>
      <c r="AC42" s="191"/>
      <c r="AD42" s="191"/>
      <c r="AE42" s="191"/>
      <c r="AF42" s="189" t="s">
        <v>81</v>
      </c>
      <c r="AG42" s="189"/>
    </row>
    <row r="43" spans="2:33" customFormat="1" ht="25" customHeight="1">
      <c r="B43" s="180">
        <f t="shared" si="0"/>
        <v>35</v>
      </c>
      <c r="C43" s="329"/>
      <c r="D43" s="208" t="s">
        <v>732</v>
      </c>
      <c r="E43" s="308" t="s">
        <v>724</v>
      </c>
      <c r="F43" s="203" t="s">
        <v>89</v>
      </c>
      <c r="G43" s="305" t="s">
        <v>891</v>
      </c>
      <c r="H43" s="245">
        <f>AVERAGE(I43:J43)+K43</f>
        <v>25.550999999999998</v>
      </c>
      <c r="I43" s="184">
        <f>LARGE(L43:V43,1)</f>
        <v>51</v>
      </c>
      <c r="J43" s="185">
        <f>LARGE(L43:V43,2)</f>
        <v>0</v>
      </c>
      <c r="K43" s="186">
        <f>SUM(L43:V43)*0.001</f>
        <v>5.1000000000000004E-2</v>
      </c>
      <c r="L43" s="187">
        <f>IF(W43=0,0,VLOOKUP(W43,得点テーブルNEW!$B$14:$K$73,4,0))</f>
        <v>0</v>
      </c>
      <c r="M43" s="187">
        <f>IF(X43=0,0,VLOOKUP(X43,得点テーブルNEW!$B$14:$K$73,4,0))</f>
        <v>0</v>
      </c>
      <c r="N43" s="334">
        <f>IF(Y43=0,0,VLOOKUP(Y43,得点テーブルNEW!$B$14:$K$73,4,0))</f>
        <v>51</v>
      </c>
      <c r="O43" s="211">
        <f>IF(Z43=0,0,VLOOKUP(Z43,得点テーブルNEW!$B$14:$K$62,4,0))</f>
        <v>0</v>
      </c>
      <c r="P43" s="212">
        <f>IF(AA43=0,0,VLOOKUP(AA43,得点テーブルNEW!$B$14:$K$73,4,0))</f>
        <v>0</v>
      </c>
      <c r="Q43" s="396">
        <f>IF(AB43=0,0,VLOOKUP(AB43,得点テーブルNEW!$B$14:$K$62,4,0))</f>
        <v>0</v>
      </c>
      <c r="R43" s="205">
        <f>IF(AC43=0,0,VLOOKUP(AC43,得点テーブルNEW!$B$14:$K$62,4,0))</f>
        <v>0</v>
      </c>
      <c r="S43" s="205">
        <f>IF(AD43=0,0,VLOOKUP(AD43,得点テーブルNEW!$B$14:$K$62,4,0))</f>
        <v>0</v>
      </c>
      <c r="T43" s="187">
        <f>IF(AE43=0,0,VLOOKUP(AE43,得点テーブルNEW!$B$14:$K$73,4,0))</f>
        <v>0</v>
      </c>
      <c r="U43" s="187">
        <f>IF(AF43=0,0,VLOOKUP(AF43,得点テーブルNEW!$B$14:$K$73,4,0))</f>
        <v>0</v>
      </c>
      <c r="V43" s="187">
        <f>IF(AG43=0,0,VLOOKUP(AG43,得点テーブルNEW!$B$14:$K$73,4,0))</f>
        <v>0</v>
      </c>
      <c r="W43" s="252"/>
      <c r="X43" s="188"/>
      <c r="Y43" s="189" t="s">
        <v>81</v>
      </c>
      <c r="Z43" s="189"/>
      <c r="AA43" s="189"/>
      <c r="AB43" s="189"/>
      <c r="AC43" s="191"/>
      <c r="AD43" s="191"/>
      <c r="AE43" s="191"/>
      <c r="AF43" s="189"/>
      <c r="AG43" s="189"/>
    </row>
    <row r="44" spans="2:33" customFormat="1" ht="25" customHeight="1">
      <c r="B44" s="180">
        <f t="shared" si="0"/>
        <v>35</v>
      </c>
      <c r="C44" s="329"/>
      <c r="D44" s="390" t="s">
        <v>808</v>
      </c>
      <c r="E44" s="308" t="s">
        <v>809</v>
      </c>
      <c r="F44" s="203" t="s">
        <v>89</v>
      </c>
      <c r="G44" s="305" t="s">
        <v>891</v>
      </c>
      <c r="H44" s="245">
        <f>AVERAGE(I44:J44)+K44</f>
        <v>25.550999999999998</v>
      </c>
      <c r="I44" s="184">
        <f>LARGE(L44:V44,1)</f>
        <v>51</v>
      </c>
      <c r="J44" s="185">
        <f>LARGE(L44:V44,2)</f>
        <v>0</v>
      </c>
      <c r="K44" s="186">
        <f>SUM(L44:V44)*0.001</f>
        <v>5.1000000000000004E-2</v>
      </c>
      <c r="L44" s="187">
        <f>IF(W44=0,0,VLOOKUP(W44,得点テーブルNEW!$B$14:$K$73,4,0))</f>
        <v>0</v>
      </c>
      <c r="M44" s="187">
        <f>IF(X44=0,0,VLOOKUP(X44,得点テーブルNEW!$B$14:$K$73,4,0))</f>
        <v>0</v>
      </c>
      <c r="N44" s="334">
        <f>IF(Y44=0,0,VLOOKUP(Y44,得点テーブルNEW!$B$14:$K$73,4,0))</f>
        <v>0</v>
      </c>
      <c r="O44" s="211">
        <f>IF(Z44=0,0,VLOOKUP(Z44,得点テーブルNEW!$B$14:$K$62,4,0))</f>
        <v>0</v>
      </c>
      <c r="P44" s="212">
        <f>IF(AA44=0,0,VLOOKUP(AA44,得点テーブルNEW!$B$14:$K$73,4,0))</f>
        <v>0</v>
      </c>
      <c r="Q44" s="396">
        <f>IF(AB44=0,0,VLOOKUP(AB44,得点テーブルNEW!$B$14:$K$62,4,0))</f>
        <v>0</v>
      </c>
      <c r="R44" s="205">
        <f>IF(AC44=0,0,VLOOKUP(AC44,得点テーブルNEW!$B$14:$K$62,4,0))</f>
        <v>0</v>
      </c>
      <c r="S44" s="205">
        <f>IF(AD44=0,0,VLOOKUP(AD44,得点テーブルNEW!$B$14:$K$62,4,0))</f>
        <v>0</v>
      </c>
      <c r="T44" s="187">
        <f>IF(AE44=0,0,VLOOKUP(AE44,得点テーブルNEW!$B$14:$K$73,4,0))</f>
        <v>0</v>
      </c>
      <c r="U44" s="204">
        <f>IF(AF44=0,0,VLOOKUP(AF44,得点テーブルNEW!$B$14:$K$62,4,0))</f>
        <v>51</v>
      </c>
      <c r="V44" s="187">
        <f>IF(AG44=0,0,VLOOKUP(AG44,得点テーブルNEW!$B$14:$K$73,4,0))</f>
        <v>0</v>
      </c>
      <c r="W44" s="252"/>
      <c r="X44" s="188"/>
      <c r="Y44" s="189"/>
      <c r="Z44" s="189"/>
      <c r="AA44" s="189"/>
      <c r="AB44" s="189"/>
      <c r="AC44" s="191"/>
      <c r="AD44" s="191"/>
      <c r="AE44" s="191"/>
      <c r="AF44" s="191" t="s">
        <v>81</v>
      </c>
      <c r="AG44" s="189"/>
    </row>
    <row r="45" spans="2:33" customFormat="1" ht="22">
      <c r="B45" s="180">
        <f t="shared" si="0"/>
        <v>35</v>
      </c>
      <c r="C45" s="329"/>
      <c r="D45" s="289" t="s">
        <v>785</v>
      </c>
      <c r="E45" s="291" t="s">
        <v>506</v>
      </c>
      <c r="F45" s="203" t="s">
        <v>89</v>
      </c>
      <c r="G45" s="305" t="s">
        <v>891</v>
      </c>
      <c r="H45" s="245">
        <f>AVERAGE(I45:J45)+K45</f>
        <v>25.550999999999998</v>
      </c>
      <c r="I45" s="184">
        <f>LARGE(L45:V45,1)</f>
        <v>51</v>
      </c>
      <c r="J45" s="185">
        <f>LARGE(L45:V45,2)</f>
        <v>0</v>
      </c>
      <c r="K45" s="186">
        <f>SUM(L45:V45)*0.001</f>
        <v>5.1000000000000004E-2</v>
      </c>
      <c r="L45" s="187">
        <f>IF(W45=0,0,VLOOKUP(W45,得点テーブルNEW!$B$14:$K$73,4,0))</f>
        <v>0</v>
      </c>
      <c r="M45" s="187">
        <f>IF(X45=0,0,VLOOKUP(X45,得点テーブルNEW!$B$14:$K$73,4,0))</f>
        <v>0</v>
      </c>
      <c r="N45" s="334">
        <f>IF(Y45=0,0,VLOOKUP(Y45,得点テーブルNEW!$B$14:$K$73,4,0))</f>
        <v>0</v>
      </c>
      <c r="O45" s="211">
        <f>IF(Z45=0,0,VLOOKUP(Z45,得点テーブルNEW!$B$14:$K$62,4,0))</f>
        <v>0</v>
      </c>
      <c r="P45" s="212">
        <f>IF(AA45=0,0,VLOOKUP(AA45,得点テーブルNEW!$B$14:$K$73,4,0))</f>
        <v>0</v>
      </c>
      <c r="Q45" s="396">
        <f>IF(AB45=0,0,VLOOKUP(AB45,得点テーブルNEW!$B$14:$K$62,4,0))</f>
        <v>0</v>
      </c>
      <c r="R45" s="205">
        <f>IF(AC45=0,0,VLOOKUP(AC45,得点テーブルNEW!$B$14:$K$62,4,0))</f>
        <v>0</v>
      </c>
      <c r="S45" s="205">
        <f>IF(AD45=0,0,VLOOKUP(AD45,得点テーブルNEW!$B$14:$K$62,4,0))</f>
        <v>0</v>
      </c>
      <c r="T45" s="187">
        <f>IF(AE45=0,0,VLOOKUP(AE45,得点テーブルNEW!$B$14:$K$73,4,0))</f>
        <v>0</v>
      </c>
      <c r="U45" s="187">
        <f>IF(AF45=0,0,VLOOKUP(AF45,得点テーブルNEW!$B$14:$K$73,4,0))</f>
        <v>51</v>
      </c>
      <c r="V45" s="187">
        <f>IF(AG45=0,0,VLOOKUP(AG45,得点テーブルNEW!$B$14:$K$73,4,0))</f>
        <v>0</v>
      </c>
      <c r="W45" s="252"/>
      <c r="X45" s="252"/>
      <c r="Y45" s="189"/>
      <c r="Z45" s="189"/>
      <c r="AA45" s="189"/>
      <c r="AB45" s="189"/>
      <c r="AC45" s="238"/>
      <c r="AD45" s="191"/>
      <c r="AE45" s="191"/>
      <c r="AF45" s="238" t="s">
        <v>81</v>
      </c>
      <c r="AG45" s="238"/>
    </row>
    <row r="46" spans="2:33" customFormat="1" ht="22">
      <c r="B46" s="180"/>
      <c r="C46" s="296"/>
      <c r="D46" s="208"/>
      <c r="E46" s="181"/>
      <c r="F46" s="203"/>
      <c r="G46" s="304"/>
      <c r="H46" s="245"/>
      <c r="I46" s="184"/>
      <c r="J46" s="185"/>
      <c r="K46" s="186"/>
      <c r="L46" s="187"/>
      <c r="M46" s="187"/>
      <c r="N46" s="187"/>
      <c r="O46" s="389"/>
      <c r="P46" s="389"/>
      <c r="Q46" s="392"/>
      <c r="R46" s="187"/>
      <c r="S46" s="389"/>
      <c r="T46" s="389"/>
      <c r="U46" s="205"/>
      <c r="V46" s="236"/>
      <c r="W46" s="188"/>
      <c r="X46" s="188"/>
      <c r="Y46" s="189"/>
      <c r="Z46" s="262"/>
      <c r="AA46" s="262"/>
      <c r="AB46" s="262"/>
      <c r="AC46" s="189"/>
      <c r="AD46" s="262"/>
      <c r="AE46" s="262"/>
      <c r="AF46" s="189"/>
      <c r="AG46" s="189"/>
    </row>
    <row r="47" spans="2:33" customFormat="1" ht="22">
      <c r="B47" s="180"/>
      <c r="C47" s="296"/>
      <c r="D47" s="208"/>
      <c r="E47" s="181"/>
      <c r="F47" s="203"/>
      <c r="G47" s="304"/>
      <c r="H47" s="245"/>
      <c r="I47" s="184"/>
      <c r="J47" s="185"/>
      <c r="K47" s="186"/>
      <c r="L47" s="187"/>
      <c r="M47" s="187"/>
      <c r="N47" s="187"/>
      <c r="O47" s="389"/>
      <c r="P47" s="389"/>
      <c r="Q47" s="392"/>
      <c r="R47" s="187"/>
      <c r="S47" s="389"/>
      <c r="T47" s="389"/>
      <c r="U47" s="205"/>
      <c r="V47" s="236"/>
      <c r="W47" s="188"/>
      <c r="X47" s="188"/>
      <c r="Y47" s="189"/>
      <c r="Z47" s="262"/>
      <c r="AA47" s="262"/>
      <c r="AB47" s="262"/>
      <c r="AC47" s="189"/>
      <c r="AD47" s="262"/>
      <c r="AE47" s="262"/>
      <c r="AF47" s="189"/>
      <c r="AG47" s="189"/>
    </row>
    <row r="48" spans="2:33" customFormat="1" ht="22">
      <c r="B48" s="180"/>
      <c r="C48" s="296"/>
      <c r="D48" s="208"/>
      <c r="E48" s="181"/>
      <c r="F48" s="203"/>
      <c r="G48" s="304"/>
      <c r="H48" s="245"/>
      <c r="I48" s="184"/>
      <c r="J48" s="185"/>
      <c r="K48" s="186"/>
      <c r="L48" s="187"/>
      <c r="M48" s="187"/>
      <c r="N48" s="187"/>
      <c r="O48" s="389"/>
      <c r="P48" s="389"/>
      <c r="Q48" s="392"/>
      <c r="R48" s="187"/>
      <c r="S48" s="389"/>
      <c r="T48" s="389"/>
      <c r="U48" s="205"/>
      <c r="V48" s="236"/>
      <c r="W48" s="188"/>
      <c r="X48" s="188"/>
      <c r="Y48" s="189"/>
      <c r="Z48" s="262"/>
      <c r="AA48" s="262"/>
      <c r="AB48" s="262"/>
      <c r="AC48" s="189"/>
      <c r="AD48" s="262"/>
      <c r="AE48" s="262"/>
      <c r="AF48" s="189"/>
      <c r="AG48" s="189"/>
    </row>
    <row r="49" spans="2:33" customFormat="1" ht="22">
      <c r="B49" s="180"/>
      <c r="C49" s="296"/>
      <c r="D49" s="208"/>
      <c r="E49" s="181"/>
      <c r="F49" s="203"/>
      <c r="G49" s="304"/>
      <c r="H49" s="245"/>
      <c r="I49" s="184"/>
      <c r="J49" s="185"/>
      <c r="K49" s="186"/>
      <c r="L49" s="187"/>
      <c r="M49" s="187"/>
      <c r="N49" s="187"/>
      <c r="O49" s="389"/>
      <c r="P49" s="389"/>
      <c r="Q49" s="392"/>
      <c r="R49" s="187"/>
      <c r="S49" s="389"/>
      <c r="T49" s="389"/>
      <c r="U49" s="205"/>
      <c r="V49" s="236"/>
      <c r="W49" s="188"/>
      <c r="X49" s="188"/>
      <c r="Y49" s="189"/>
      <c r="Z49" s="262"/>
      <c r="AA49" s="262"/>
      <c r="AB49" s="262"/>
      <c r="AC49" s="189"/>
      <c r="AD49" s="262"/>
      <c r="AE49" s="262"/>
      <c r="AF49" s="189"/>
      <c r="AG49" s="189"/>
    </row>
    <row r="50" spans="2:33" customFormat="1" ht="22">
      <c r="B50" s="180"/>
      <c r="C50" s="296"/>
      <c r="D50" s="208"/>
      <c r="E50" s="181"/>
      <c r="F50" s="203"/>
      <c r="G50" s="304"/>
      <c r="H50" s="245"/>
      <c r="I50" s="184"/>
      <c r="J50" s="185"/>
      <c r="K50" s="186"/>
      <c r="L50" s="187"/>
      <c r="M50" s="187"/>
      <c r="N50" s="187"/>
      <c r="O50" s="389"/>
      <c r="P50" s="389"/>
      <c r="Q50" s="392"/>
      <c r="R50" s="187"/>
      <c r="S50" s="389"/>
      <c r="T50" s="389"/>
      <c r="U50" s="205"/>
      <c r="V50" s="236"/>
      <c r="W50" s="188"/>
      <c r="X50" s="188"/>
      <c r="Y50" s="189"/>
      <c r="Z50" s="262"/>
      <c r="AA50" s="262"/>
      <c r="AB50" s="262"/>
      <c r="AC50" s="189"/>
      <c r="AD50" s="262"/>
      <c r="AE50" s="262"/>
      <c r="AF50" s="189"/>
      <c r="AG50" s="189"/>
    </row>
    <row r="51" spans="2:33" customFormat="1" ht="19">
      <c r="C51" s="331"/>
      <c r="E51" s="68" t="s">
        <v>606</v>
      </c>
      <c r="F51" s="29"/>
      <c r="L51" s="1"/>
    </row>
    <row r="52" spans="2:33" customFormat="1" ht="19">
      <c r="C52" s="331"/>
      <c r="E52" s="68" t="s">
        <v>620</v>
      </c>
    </row>
    <row r="53" spans="2:33" customFormat="1" ht="14">
      <c r="C53" s="331"/>
    </row>
    <row r="54" spans="2:33" customFormat="1" ht="14">
      <c r="C54" s="331"/>
    </row>
    <row r="55" spans="2:33" customFormat="1" ht="14">
      <c r="C55" s="331"/>
    </row>
    <row r="56" spans="2:33" customFormat="1" ht="14">
      <c r="C56" s="331"/>
    </row>
    <row r="57" spans="2:33" customFormat="1" ht="14">
      <c r="C57" s="331"/>
    </row>
    <row r="58" spans="2:33" customFormat="1" ht="14">
      <c r="C58" s="331"/>
    </row>
    <row r="59" spans="2:33" customFormat="1" ht="14">
      <c r="C59" s="331"/>
    </row>
    <row r="60" spans="2:33" customFormat="1" ht="14">
      <c r="C60" s="331"/>
    </row>
    <row r="61" spans="2:33" customFormat="1" ht="14">
      <c r="C61" s="331"/>
    </row>
    <row r="62" spans="2:33" customFormat="1" ht="14">
      <c r="C62" s="331"/>
    </row>
    <row r="63" spans="2:33" customFormat="1" ht="14">
      <c r="C63" s="331"/>
    </row>
    <row r="64" spans="2:33" customFormat="1" ht="14">
      <c r="C64" s="331"/>
    </row>
    <row r="65" spans="3:3" customFormat="1" ht="14">
      <c r="C65" s="331"/>
    </row>
    <row r="66" spans="3:3" customFormat="1" ht="14">
      <c r="C66" s="331"/>
    </row>
    <row r="67" spans="3:3" customFormat="1" ht="14">
      <c r="C67" s="331"/>
    </row>
    <row r="68" spans="3:3" customFormat="1" ht="14">
      <c r="C68" s="331"/>
    </row>
    <row r="69" spans="3:3" customFormat="1" ht="14">
      <c r="C69" s="331"/>
    </row>
    <row r="70" spans="3:3" customFormat="1" ht="14">
      <c r="C70" s="331"/>
    </row>
    <row r="71" spans="3:3" customFormat="1" ht="14">
      <c r="C71" s="331"/>
    </row>
    <row r="72" spans="3:3" customFormat="1" ht="14">
      <c r="C72" s="331"/>
    </row>
    <row r="73" spans="3:3" customFormat="1" ht="14">
      <c r="C73" s="331"/>
    </row>
    <row r="74" spans="3:3" customFormat="1" ht="14">
      <c r="C74" s="331"/>
    </row>
    <row r="75" spans="3:3" customFormat="1" ht="14">
      <c r="C75" s="331"/>
    </row>
    <row r="76" spans="3:3" customFormat="1" ht="14">
      <c r="C76" s="331"/>
    </row>
    <row r="77" spans="3:3" customFormat="1" ht="14">
      <c r="C77" s="331"/>
    </row>
    <row r="78" spans="3:3" customFormat="1" ht="14">
      <c r="C78" s="331"/>
    </row>
    <row r="79" spans="3:3" customFormat="1" ht="14">
      <c r="C79" s="331"/>
    </row>
    <row r="80" spans="3:3" customFormat="1" ht="14">
      <c r="C80" s="331"/>
    </row>
    <row r="81" spans="3:7" customFormat="1" ht="14">
      <c r="C81" s="331"/>
    </row>
    <row r="82" spans="3:7" customFormat="1" ht="14">
      <c r="C82" s="331"/>
    </row>
    <row r="83" spans="3:7" customFormat="1" ht="14">
      <c r="C83" s="331"/>
    </row>
    <row r="84" spans="3:7" customFormat="1" ht="14">
      <c r="C84" s="331"/>
    </row>
    <row r="85" spans="3:7" customFormat="1" ht="14">
      <c r="C85" s="331"/>
    </row>
    <row r="86" spans="3:7" customFormat="1" ht="14">
      <c r="C86" s="331"/>
    </row>
    <row r="87" spans="3:7" customFormat="1" ht="14">
      <c r="C87" s="331"/>
    </row>
    <row r="88" spans="3:7" customFormat="1" ht="14">
      <c r="C88" s="331"/>
    </row>
    <row r="89" spans="3:7" customFormat="1" ht="14">
      <c r="C89" s="331"/>
    </row>
    <row r="90" spans="3:7" customFormat="1" ht="14">
      <c r="C90" s="331"/>
    </row>
    <row r="91" spans="3:7" customFormat="1">
      <c r="C91" s="293"/>
      <c r="E91" s="292"/>
      <c r="G91" s="293"/>
    </row>
    <row r="92" spans="3:7" customFormat="1">
      <c r="C92" s="293"/>
      <c r="E92" s="292"/>
      <c r="G92" s="293"/>
    </row>
    <row r="93" spans="3:7" customFormat="1">
      <c r="C93" s="293"/>
      <c r="E93" s="292"/>
      <c r="G93" s="293"/>
    </row>
    <row r="94" spans="3:7" customFormat="1">
      <c r="C94" s="293"/>
      <c r="E94" s="292"/>
      <c r="G94" s="293"/>
    </row>
    <row r="95" spans="3:7" customFormat="1">
      <c r="C95" s="293"/>
      <c r="E95" s="292"/>
      <c r="G95" s="293"/>
    </row>
    <row r="96" spans="3:7" customFormat="1">
      <c r="C96" s="293"/>
      <c r="E96" s="292"/>
      <c r="G96" s="293"/>
    </row>
    <row r="97" spans="3:7" customFormat="1">
      <c r="C97" s="293"/>
      <c r="E97" s="292"/>
      <c r="G97" s="293"/>
    </row>
    <row r="98" spans="3:7" customFormat="1">
      <c r="C98" s="293"/>
      <c r="E98" s="292"/>
      <c r="G98" s="293"/>
    </row>
    <row r="99" spans="3:7" customFormat="1">
      <c r="C99" s="293"/>
      <c r="E99" s="292"/>
      <c r="G99" s="293"/>
    </row>
    <row r="100" spans="3:7" customFormat="1">
      <c r="C100" s="293"/>
      <c r="E100" s="292"/>
      <c r="G100" s="293"/>
    </row>
    <row r="101" spans="3:7" customFormat="1">
      <c r="C101" s="293"/>
      <c r="E101" s="292"/>
      <c r="G101" s="293"/>
    </row>
    <row r="102" spans="3:7" customFormat="1">
      <c r="C102" s="293"/>
      <c r="E102" s="292"/>
      <c r="G102" s="293"/>
    </row>
    <row r="103" spans="3:7" customFormat="1">
      <c r="C103" s="293"/>
      <c r="E103" s="292"/>
      <c r="G103" s="293"/>
    </row>
    <row r="104" spans="3:7" customFormat="1">
      <c r="C104" s="293"/>
      <c r="E104" s="292"/>
      <c r="G104" s="293"/>
    </row>
    <row r="105" spans="3:7" customFormat="1">
      <c r="C105" s="293"/>
      <c r="E105" s="292"/>
      <c r="G105" s="293"/>
    </row>
    <row r="106" spans="3:7" customFormat="1">
      <c r="C106" s="293"/>
      <c r="E106" s="292"/>
      <c r="G106" s="293"/>
    </row>
    <row r="107" spans="3:7" customFormat="1">
      <c r="C107" s="293"/>
      <c r="E107" s="292"/>
      <c r="G107" s="293"/>
    </row>
    <row r="108" spans="3:7" customFormat="1">
      <c r="C108" s="293"/>
      <c r="E108" s="292"/>
      <c r="G108" s="293"/>
    </row>
    <row r="109" spans="3:7" customFormat="1">
      <c r="C109" s="293"/>
      <c r="E109" s="292"/>
      <c r="G109" s="293"/>
    </row>
    <row r="110" spans="3:7" customFormat="1">
      <c r="C110" s="293"/>
      <c r="E110" s="292"/>
      <c r="G110" s="293"/>
    </row>
    <row r="111" spans="3:7" customFormat="1">
      <c r="C111" s="293"/>
      <c r="E111" s="292"/>
      <c r="G111" s="293"/>
    </row>
    <row r="112" spans="3:7" customFormat="1">
      <c r="C112" s="293"/>
      <c r="E112" s="292"/>
      <c r="G112" s="293"/>
    </row>
    <row r="113" spans="3:7" customFormat="1">
      <c r="C113" s="293"/>
      <c r="E113" s="292"/>
      <c r="G113" s="293"/>
    </row>
    <row r="114" spans="3:7" customFormat="1">
      <c r="C114" s="293"/>
      <c r="E114" s="292"/>
      <c r="G114" s="293"/>
    </row>
    <row r="115" spans="3:7" customFormat="1">
      <c r="C115" s="293"/>
      <c r="E115" s="292"/>
      <c r="G115" s="293"/>
    </row>
    <row r="116" spans="3:7" customFormat="1">
      <c r="C116" s="293"/>
      <c r="E116" s="292"/>
      <c r="G116" s="293"/>
    </row>
    <row r="117" spans="3:7" customFormat="1">
      <c r="C117" s="293"/>
      <c r="E117" s="292"/>
      <c r="G117" s="293"/>
    </row>
    <row r="118" spans="3:7" customFormat="1">
      <c r="C118" s="293"/>
      <c r="E118" s="292"/>
      <c r="G118" s="293"/>
    </row>
    <row r="119" spans="3:7" customFormat="1">
      <c r="C119" s="293"/>
      <c r="E119" s="292"/>
      <c r="G119" s="293"/>
    </row>
    <row r="120" spans="3:7" customFormat="1">
      <c r="C120" s="293"/>
      <c r="E120" s="292"/>
      <c r="G120" s="293"/>
    </row>
    <row r="121" spans="3:7" customFormat="1">
      <c r="C121" s="293"/>
      <c r="E121" s="292"/>
      <c r="G121" s="293"/>
    </row>
    <row r="122" spans="3:7" customFormat="1">
      <c r="C122" s="293"/>
      <c r="E122" s="292"/>
      <c r="G122" s="293"/>
    </row>
    <row r="123" spans="3:7" customFormat="1">
      <c r="C123" s="293"/>
      <c r="E123" s="292"/>
      <c r="G123" s="293"/>
    </row>
    <row r="124" spans="3:7" customFormat="1">
      <c r="C124" s="293"/>
      <c r="E124" s="292"/>
      <c r="G124" s="293"/>
    </row>
    <row r="125" spans="3:7" customFormat="1">
      <c r="C125" s="293"/>
      <c r="E125" s="292"/>
      <c r="G125" s="293"/>
    </row>
    <row r="126" spans="3:7" customFormat="1">
      <c r="C126" s="293"/>
      <c r="E126" s="292"/>
      <c r="G126" s="293"/>
    </row>
    <row r="127" spans="3:7" customFormat="1">
      <c r="C127" s="293"/>
      <c r="E127" s="292"/>
      <c r="G127" s="293"/>
    </row>
    <row r="128" spans="3:7" customFormat="1">
      <c r="C128" s="293"/>
      <c r="E128" s="292"/>
      <c r="G128" s="293"/>
    </row>
    <row r="129" spans="3:7" customFormat="1">
      <c r="C129" s="293"/>
      <c r="E129" s="292"/>
      <c r="G129" s="293"/>
    </row>
    <row r="130" spans="3:7" customFormat="1">
      <c r="C130" s="293"/>
      <c r="E130" s="292"/>
      <c r="G130" s="293"/>
    </row>
    <row r="131" spans="3:7" customFormat="1">
      <c r="C131" s="293"/>
      <c r="E131" s="292"/>
      <c r="G131" s="293"/>
    </row>
    <row r="132" spans="3:7" customFormat="1">
      <c r="C132" s="293"/>
      <c r="E132" s="292"/>
      <c r="G132" s="293"/>
    </row>
    <row r="133" spans="3:7" customFormat="1">
      <c r="C133" s="293"/>
      <c r="E133" s="292"/>
      <c r="G133" s="293"/>
    </row>
    <row r="134" spans="3:7" customFormat="1">
      <c r="C134" s="293"/>
      <c r="E134" s="292"/>
      <c r="G134" s="293"/>
    </row>
    <row r="135" spans="3:7" customFormat="1">
      <c r="C135" s="293"/>
      <c r="E135" s="292"/>
      <c r="G135" s="293"/>
    </row>
    <row r="136" spans="3:7" customFormat="1">
      <c r="C136" s="293"/>
      <c r="E136" s="292"/>
      <c r="G136" s="293"/>
    </row>
    <row r="137" spans="3:7" customFormat="1">
      <c r="C137" s="293"/>
      <c r="E137" s="292"/>
      <c r="G137" s="293"/>
    </row>
    <row r="138" spans="3:7" customFormat="1">
      <c r="C138" s="293"/>
      <c r="E138" s="292"/>
      <c r="G138" s="293"/>
    </row>
    <row r="139" spans="3:7" customFormat="1">
      <c r="C139" s="293"/>
      <c r="E139" s="292"/>
      <c r="G139" s="293"/>
    </row>
    <row r="140" spans="3:7" customFormat="1">
      <c r="C140" s="293"/>
      <c r="E140" s="292"/>
      <c r="G140" s="293"/>
    </row>
    <row r="141" spans="3:7" customFormat="1">
      <c r="C141" s="293"/>
      <c r="E141" s="292"/>
      <c r="G141" s="293"/>
    </row>
    <row r="142" spans="3:7" customFormat="1">
      <c r="C142" s="293"/>
      <c r="E142" s="292"/>
      <c r="G142" s="293"/>
    </row>
    <row r="143" spans="3:7" customFormat="1">
      <c r="C143" s="293"/>
      <c r="E143" s="292"/>
      <c r="G143" s="293"/>
    </row>
    <row r="144" spans="3:7" customFormat="1">
      <c r="C144" s="293"/>
      <c r="E144" s="292"/>
      <c r="G144" s="293"/>
    </row>
    <row r="145" spans="3:7" customFormat="1">
      <c r="C145" s="293"/>
      <c r="E145" s="292"/>
      <c r="G145" s="293"/>
    </row>
    <row r="146" spans="3:7" customFormat="1">
      <c r="C146" s="293"/>
      <c r="E146" s="292"/>
      <c r="G146" s="293"/>
    </row>
    <row r="147" spans="3:7" customFormat="1">
      <c r="C147" s="293"/>
      <c r="E147" s="292"/>
      <c r="G147" s="293"/>
    </row>
    <row r="148" spans="3:7" customFormat="1">
      <c r="C148" s="293"/>
      <c r="E148" s="292"/>
      <c r="G148" s="293"/>
    </row>
    <row r="149" spans="3:7" customFormat="1">
      <c r="C149" s="293"/>
      <c r="E149" s="292"/>
      <c r="G149" s="293"/>
    </row>
    <row r="150" spans="3:7" customFormat="1">
      <c r="C150" s="293"/>
      <c r="E150" s="292"/>
      <c r="G150" s="293"/>
    </row>
    <row r="151" spans="3:7" customFormat="1">
      <c r="C151" s="293"/>
      <c r="E151" s="292"/>
      <c r="G151" s="293"/>
    </row>
    <row r="152" spans="3:7" customFormat="1">
      <c r="C152" s="293"/>
      <c r="E152" s="292"/>
      <c r="G152" s="293"/>
    </row>
    <row r="153" spans="3:7" customFormat="1">
      <c r="C153" s="293"/>
      <c r="E153" s="292"/>
      <c r="G153" s="293"/>
    </row>
    <row r="154" spans="3:7" customFormat="1">
      <c r="C154" s="293"/>
      <c r="E154" s="292"/>
      <c r="G154" s="293"/>
    </row>
    <row r="155" spans="3:7" customFormat="1">
      <c r="C155" s="293"/>
      <c r="E155" s="292"/>
      <c r="G155" s="293"/>
    </row>
    <row r="156" spans="3:7" customFormat="1">
      <c r="C156" s="293"/>
      <c r="E156" s="292"/>
      <c r="G156" s="293"/>
    </row>
    <row r="157" spans="3:7" customFormat="1">
      <c r="C157" s="293"/>
      <c r="E157" s="292"/>
      <c r="G157" s="293"/>
    </row>
    <row r="158" spans="3:7" customFormat="1">
      <c r="C158" s="293"/>
      <c r="E158" s="292"/>
      <c r="G158" s="293"/>
    </row>
    <row r="159" spans="3:7" customFormat="1">
      <c r="C159" s="293"/>
      <c r="E159" s="292"/>
      <c r="G159" s="293"/>
    </row>
    <row r="160" spans="3:7" customFormat="1">
      <c r="C160" s="293"/>
      <c r="E160" s="292"/>
      <c r="G160" s="293"/>
    </row>
    <row r="161" spans="3:7" customFormat="1">
      <c r="C161" s="293"/>
      <c r="E161" s="292"/>
      <c r="G161" s="293"/>
    </row>
    <row r="162" spans="3:7" customFormat="1">
      <c r="C162" s="293"/>
      <c r="E162" s="292"/>
      <c r="G162" s="293"/>
    </row>
    <row r="163" spans="3:7" customFormat="1">
      <c r="C163" s="293"/>
      <c r="E163" s="292"/>
      <c r="G163" s="293"/>
    </row>
    <row r="164" spans="3:7" customFormat="1">
      <c r="C164" s="293"/>
      <c r="E164" s="292"/>
      <c r="G164" s="293"/>
    </row>
    <row r="165" spans="3:7" customFormat="1">
      <c r="C165" s="293"/>
      <c r="E165" s="292"/>
      <c r="G165" s="293"/>
    </row>
    <row r="166" spans="3:7" customFormat="1">
      <c r="C166" s="293"/>
      <c r="E166" s="292"/>
      <c r="G166" s="293"/>
    </row>
    <row r="167" spans="3:7" customFormat="1">
      <c r="C167" s="293"/>
      <c r="E167" s="292"/>
      <c r="G167" s="293"/>
    </row>
    <row r="168" spans="3:7" customFormat="1">
      <c r="C168" s="293"/>
      <c r="E168" s="292"/>
      <c r="G168" s="293"/>
    </row>
    <row r="169" spans="3:7" customFormat="1">
      <c r="C169" s="293"/>
      <c r="E169" s="292"/>
      <c r="G169" s="293"/>
    </row>
    <row r="170" spans="3:7" customFormat="1">
      <c r="C170" s="293"/>
      <c r="E170" s="292"/>
      <c r="G170" s="293"/>
    </row>
    <row r="171" spans="3:7" customFormat="1">
      <c r="C171" s="293"/>
      <c r="E171" s="292"/>
      <c r="G171" s="293"/>
    </row>
    <row r="172" spans="3:7" customFormat="1">
      <c r="C172" s="293"/>
      <c r="E172" s="292"/>
      <c r="G172" s="293"/>
    </row>
    <row r="173" spans="3:7" customFormat="1">
      <c r="C173" s="293"/>
      <c r="E173" s="292"/>
      <c r="G173" s="293"/>
    </row>
    <row r="174" spans="3:7" customFormat="1">
      <c r="C174" s="293"/>
      <c r="E174" s="292"/>
      <c r="G174" s="293"/>
    </row>
    <row r="175" spans="3:7" customFormat="1">
      <c r="C175" s="293"/>
      <c r="E175" s="292"/>
      <c r="G175" s="293"/>
    </row>
    <row r="176" spans="3:7" customFormat="1">
      <c r="C176" s="293"/>
      <c r="E176" s="292"/>
      <c r="G176" s="293"/>
    </row>
    <row r="177" spans="3:7" customFormat="1">
      <c r="C177" s="293"/>
      <c r="E177" s="292"/>
      <c r="G177" s="293"/>
    </row>
    <row r="178" spans="3:7" customFormat="1">
      <c r="C178" s="293"/>
      <c r="E178" s="292"/>
      <c r="G178" s="293"/>
    </row>
    <row r="179" spans="3:7" customFormat="1">
      <c r="C179" s="293"/>
      <c r="E179" s="292"/>
      <c r="G179" s="293"/>
    </row>
    <row r="180" spans="3:7" customFormat="1">
      <c r="C180" s="293"/>
      <c r="E180" s="292"/>
      <c r="G180" s="293"/>
    </row>
    <row r="181" spans="3:7" customFormat="1">
      <c r="C181" s="293"/>
      <c r="E181" s="292"/>
      <c r="G181" s="293"/>
    </row>
    <row r="182" spans="3:7" customFormat="1">
      <c r="C182" s="293"/>
      <c r="E182" s="292"/>
      <c r="G182" s="293"/>
    </row>
    <row r="183" spans="3:7" customFormat="1">
      <c r="C183" s="293"/>
      <c r="E183" s="292"/>
      <c r="G183" s="293"/>
    </row>
    <row r="184" spans="3:7" customFormat="1">
      <c r="C184" s="293"/>
      <c r="E184" s="292"/>
      <c r="G184" s="293"/>
    </row>
    <row r="185" spans="3:7" customFormat="1">
      <c r="C185" s="293"/>
      <c r="E185" s="292"/>
      <c r="G185" s="293"/>
    </row>
    <row r="186" spans="3:7" customFormat="1">
      <c r="C186" s="293"/>
      <c r="E186" s="292"/>
      <c r="G186" s="293"/>
    </row>
    <row r="187" spans="3:7" customFormat="1">
      <c r="C187" s="293"/>
      <c r="E187" s="292"/>
      <c r="G187" s="293"/>
    </row>
    <row r="188" spans="3:7" customFormat="1">
      <c r="C188" s="293"/>
      <c r="E188" s="292"/>
      <c r="G188" s="293"/>
    </row>
    <row r="189" spans="3:7" customFormat="1">
      <c r="C189" s="293"/>
      <c r="E189" s="292"/>
      <c r="G189" s="293"/>
    </row>
    <row r="190" spans="3:7" customFormat="1">
      <c r="C190" s="293"/>
      <c r="E190" s="292"/>
      <c r="G190" s="293"/>
    </row>
    <row r="191" spans="3:7" customFormat="1">
      <c r="C191" s="293"/>
      <c r="E191" s="292"/>
      <c r="G191" s="293"/>
    </row>
    <row r="192" spans="3:7" customFormat="1">
      <c r="C192" s="293"/>
      <c r="E192" s="292"/>
      <c r="G192" s="293"/>
    </row>
    <row r="193" spans="3:7" customFormat="1">
      <c r="C193" s="293"/>
      <c r="E193" s="292"/>
      <c r="G193" s="293"/>
    </row>
    <row r="194" spans="3:7" customFormat="1">
      <c r="C194" s="293"/>
      <c r="E194" s="292"/>
      <c r="G194" s="293"/>
    </row>
    <row r="195" spans="3:7" customFormat="1">
      <c r="C195" s="293"/>
      <c r="E195" s="292"/>
      <c r="G195" s="293"/>
    </row>
    <row r="196" spans="3:7" customFormat="1">
      <c r="C196" s="293"/>
      <c r="E196" s="292"/>
      <c r="G196" s="293"/>
    </row>
    <row r="197" spans="3:7" customFormat="1">
      <c r="C197" s="293"/>
      <c r="E197" s="292"/>
      <c r="G197" s="293"/>
    </row>
    <row r="198" spans="3:7" customFormat="1">
      <c r="C198" s="293"/>
      <c r="E198" s="292"/>
      <c r="G198" s="293"/>
    </row>
    <row r="199" spans="3:7" customFormat="1">
      <c r="C199" s="293"/>
      <c r="E199" s="292"/>
      <c r="G199" s="293"/>
    </row>
    <row r="200" spans="3:7" customFormat="1">
      <c r="C200" s="293"/>
      <c r="E200" s="292"/>
      <c r="G200" s="293"/>
    </row>
    <row r="201" spans="3:7" customFormat="1">
      <c r="C201" s="293"/>
      <c r="E201" s="292"/>
      <c r="G201" s="293"/>
    </row>
    <row r="202" spans="3:7" customFormat="1">
      <c r="C202" s="293"/>
      <c r="E202" s="292"/>
      <c r="G202" s="293"/>
    </row>
    <row r="203" spans="3:7" customFormat="1">
      <c r="C203" s="293"/>
      <c r="E203" s="292"/>
      <c r="G203" s="293"/>
    </row>
    <row r="204" spans="3:7" customFormat="1">
      <c r="C204" s="293"/>
      <c r="E204" s="292"/>
      <c r="G204" s="293"/>
    </row>
    <row r="205" spans="3:7" customFormat="1">
      <c r="C205" s="293"/>
      <c r="E205" s="292"/>
      <c r="G205" s="293"/>
    </row>
    <row r="206" spans="3:7" customFormat="1">
      <c r="C206" s="293"/>
      <c r="E206" s="292"/>
      <c r="G206" s="293"/>
    </row>
    <row r="207" spans="3:7" customFormat="1">
      <c r="C207" s="293"/>
      <c r="E207" s="292"/>
      <c r="G207" s="293"/>
    </row>
    <row r="208" spans="3:7" customFormat="1">
      <c r="C208" s="293"/>
      <c r="E208" s="292"/>
      <c r="G208" s="293"/>
    </row>
    <row r="209" spans="3:7" customFormat="1">
      <c r="C209" s="293"/>
      <c r="E209" s="292"/>
      <c r="G209" s="293"/>
    </row>
    <row r="210" spans="3:7" customFormat="1">
      <c r="C210" s="293"/>
      <c r="E210" s="292"/>
      <c r="G210" s="293"/>
    </row>
    <row r="211" spans="3:7" customFormat="1">
      <c r="C211" s="293"/>
      <c r="E211" s="292"/>
      <c r="G211" s="293"/>
    </row>
    <row r="212" spans="3:7" customFormat="1">
      <c r="C212" s="293"/>
      <c r="E212" s="292"/>
      <c r="G212" s="293"/>
    </row>
    <row r="213" spans="3:7" customFormat="1">
      <c r="C213" s="293"/>
      <c r="E213" s="292"/>
      <c r="G213" s="293"/>
    </row>
    <row r="214" spans="3:7" customFormat="1">
      <c r="C214" s="293"/>
      <c r="E214" s="292"/>
      <c r="G214" s="293"/>
    </row>
    <row r="215" spans="3:7" customFormat="1">
      <c r="C215" s="293"/>
      <c r="E215" s="292"/>
      <c r="G215" s="293"/>
    </row>
    <row r="216" spans="3:7" customFormat="1">
      <c r="C216" s="293"/>
      <c r="E216" s="292"/>
      <c r="G216" s="293"/>
    </row>
    <row r="217" spans="3:7" customFormat="1">
      <c r="C217" s="293"/>
      <c r="E217" s="292"/>
      <c r="G217" s="293"/>
    </row>
    <row r="218" spans="3:7" customFormat="1">
      <c r="C218" s="293"/>
      <c r="E218" s="292"/>
      <c r="G218" s="293"/>
    </row>
    <row r="219" spans="3:7" customFormat="1">
      <c r="C219" s="293"/>
      <c r="E219" s="292"/>
      <c r="G219" s="293"/>
    </row>
    <row r="220" spans="3:7" customFormat="1">
      <c r="C220" s="293"/>
      <c r="E220" s="292"/>
      <c r="G220" s="293"/>
    </row>
    <row r="221" spans="3:7" customFormat="1">
      <c r="C221" s="293"/>
      <c r="E221" s="292"/>
      <c r="G221" s="293"/>
    </row>
    <row r="222" spans="3:7" customFormat="1">
      <c r="C222" s="293"/>
      <c r="E222" s="292"/>
      <c r="G222" s="293"/>
    </row>
    <row r="223" spans="3:7" customFormat="1">
      <c r="C223" s="293"/>
      <c r="E223" s="292"/>
      <c r="G223" s="293"/>
    </row>
    <row r="224" spans="3:7" customFormat="1">
      <c r="C224" s="293"/>
      <c r="E224" s="292"/>
      <c r="G224" s="293"/>
    </row>
    <row r="225" spans="3:7" customFormat="1">
      <c r="C225" s="293"/>
      <c r="E225" s="292"/>
      <c r="G225" s="293"/>
    </row>
    <row r="226" spans="3:7" customFormat="1">
      <c r="C226" s="293"/>
      <c r="E226" s="292"/>
      <c r="G226" s="293"/>
    </row>
    <row r="227" spans="3:7" customFormat="1">
      <c r="C227" s="293"/>
      <c r="E227" s="292"/>
      <c r="G227" s="293"/>
    </row>
    <row r="228" spans="3:7" customFormat="1">
      <c r="C228" s="293"/>
      <c r="E228" s="292"/>
      <c r="G228" s="293"/>
    </row>
    <row r="229" spans="3:7" customFormat="1">
      <c r="C229" s="293"/>
      <c r="E229" s="292"/>
      <c r="G229" s="293"/>
    </row>
    <row r="230" spans="3:7" customFormat="1">
      <c r="C230" s="293"/>
      <c r="E230" s="292"/>
      <c r="G230" s="293"/>
    </row>
    <row r="231" spans="3:7" customFormat="1">
      <c r="C231" s="293"/>
      <c r="E231" s="292"/>
      <c r="G231" s="293"/>
    </row>
    <row r="232" spans="3:7" customFormat="1">
      <c r="C232" s="293"/>
      <c r="E232" s="292"/>
      <c r="G232" s="293"/>
    </row>
    <row r="233" spans="3:7" customFormat="1">
      <c r="C233" s="293"/>
      <c r="E233" s="292"/>
      <c r="G233" s="293"/>
    </row>
    <row r="234" spans="3:7" customFormat="1">
      <c r="C234" s="293"/>
      <c r="E234" s="292"/>
      <c r="G234" s="293"/>
    </row>
    <row r="235" spans="3:7" customFormat="1">
      <c r="C235" s="293"/>
      <c r="E235" s="292"/>
      <c r="G235" s="293"/>
    </row>
    <row r="236" spans="3:7" customFormat="1">
      <c r="C236" s="293"/>
      <c r="E236" s="292"/>
      <c r="G236" s="293"/>
    </row>
    <row r="237" spans="3:7" customFormat="1">
      <c r="C237" s="293"/>
      <c r="E237" s="292"/>
      <c r="G237" s="293"/>
    </row>
    <row r="238" spans="3:7" customFormat="1">
      <c r="C238" s="293"/>
      <c r="E238" s="292"/>
      <c r="G238" s="293"/>
    </row>
    <row r="239" spans="3:7" customFormat="1">
      <c r="C239" s="293"/>
      <c r="E239" s="292"/>
      <c r="G239" s="293"/>
    </row>
    <row r="240" spans="3:7" customFormat="1">
      <c r="C240" s="293"/>
      <c r="E240" s="292"/>
      <c r="G240" s="293"/>
    </row>
    <row r="241" spans="3:7" customFormat="1">
      <c r="C241" s="293"/>
      <c r="E241" s="292"/>
      <c r="G241" s="293"/>
    </row>
    <row r="242" spans="3:7" customFormat="1">
      <c r="C242" s="293"/>
      <c r="E242" s="292"/>
      <c r="G242" s="293"/>
    </row>
    <row r="243" spans="3:7" customFormat="1">
      <c r="C243" s="293"/>
      <c r="E243" s="292"/>
      <c r="G243" s="293"/>
    </row>
    <row r="244" spans="3:7" customFormat="1">
      <c r="C244" s="293"/>
      <c r="E244" s="292"/>
      <c r="G244" s="293"/>
    </row>
    <row r="245" spans="3:7" customFormat="1">
      <c r="C245" s="293"/>
      <c r="E245" s="292"/>
      <c r="G245" s="293"/>
    </row>
    <row r="246" spans="3:7" customFormat="1">
      <c r="C246" s="293"/>
      <c r="E246" s="292"/>
      <c r="G246" s="293"/>
    </row>
    <row r="247" spans="3:7" customFormat="1">
      <c r="C247" s="293"/>
      <c r="E247" s="292"/>
      <c r="G247" s="293"/>
    </row>
    <row r="248" spans="3:7" customFormat="1">
      <c r="C248" s="293"/>
      <c r="E248" s="292"/>
      <c r="G248" s="293"/>
    </row>
    <row r="249" spans="3:7" customFormat="1">
      <c r="C249" s="293"/>
      <c r="E249" s="292"/>
      <c r="G249" s="293"/>
    </row>
    <row r="250" spans="3:7" customFormat="1">
      <c r="C250" s="293"/>
      <c r="E250" s="292"/>
      <c r="G250" s="293"/>
    </row>
    <row r="251" spans="3:7" customFormat="1">
      <c r="C251" s="293"/>
      <c r="E251" s="292"/>
      <c r="G251" s="293"/>
    </row>
    <row r="252" spans="3:7" customFormat="1">
      <c r="C252" s="293"/>
      <c r="E252" s="292"/>
      <c r="G252" s="293"/>
    </row>
    <row r="253" spans="3:7" customFormat="1">
      <c r="C253" s="293"/>
      <c r="E253" s="292"/>
      <c r="G253" s="293"/>
    </row>
    <row r="254" spans="3:7" customFormat="1">
      <c r="C254" s="293"/>
      <c r="E254" s="292"/>
      <c r="G254" s="293"/>
    </row>
    <row r="255" spans="3:7" customFormat="1">
      <c r="C255" s="293"/>
      <c r="E255" s="292"/>
      <c r="G255" s="293"/>
    </row>
    <row r="256" spans="3:7" customFormat="1">
      <c r="C256" s="293"/>
      <c r="E256" s="292"/>
      <c r="G256" s="293"/>
    </row>
    <row r="257" spans="3:7" customFormat="1">
      <c r="C257" s="293"/>
      <c r="E257" s="292"/>
      <c r="G257" s="293"/>
    </row>
    <row r="258" spans="3:7" customFormat="1">
      <c r="C258" s="293"/>
      <c r="E258" s="292"/>
      <c r="G258" s="293"/>
    </row>
    <row r="259" spans="3:7" customFormat="1">
      <c r="C259" s="293"/>
      <c r="E259" s="292"/>
      <c r="G259" s="293"/>
    </row>
    <row r="260" spans="3:7" customFormat="1">
      <c r="C260" s="293"/>
      <c r="E260" s="292"/>
      <c r="G260" s="293"/>
    </row>
    <row r="261" spans="3:7" customFormat="1">
      <c r="C261" s="293"/>
      <c r="E261" s="292"/>
      <c r="G261" s="293"/>
    </row>
    <row r="262" spans="3:7" customFormat="1">
      <c r="C262" s="293"/>
      <c r="E262" s="292"/>
      <c r="G262" s="293"/>
    </row>
    <row r="263" spans="3:7" customFormat="1">
      <c r="C263" s="293"/>
      <c r="E263" s="292"/>
      <c r="G263" s="293"/>
    </row>
    <row r="264" spans="3:7" customFormat="1">
      <c r="C264" s="293"/>
      <c r="E264" s="292"/>
      <c r="G264" s="293"/>
    </row>
    <row r="265" spans="3:7" customFormat="1">
      <c r="C265" s="293"/>
      <c r="E265" s="292"/>
      <c r="G265" s="293"/>
    </row>
    <row r="266" spans="3:7" customFormat="1">
      <c r="C266" s="293"/>
      <c r="E266" s="292"/>
      <c r="G266" s="293"/>
    </row>
    <row r="267" spans="3:7" customFormat="1">
      <c r="C267" s="293"/>
      <c r="E267" s="292"/>
      <c r="G267" s="293"/>
    </row>
    <row r="268" spans="3:7" customFormat="1">
      <c r="C268" s="293"/>
      <c r="E268" s="292"/>
      <c r="G268" s="293"/>
    </row>
    <row r="269" spans="3:7" customFormat="1">
      <c r="C269" s="293"/>
      <c r="E269" s="292"/>
      <c r="G269" s="293"/>
    </row>
    <row r="270" spans="3:7" customFormat="1">
      <c r="C270" s="293"/>
      <c r="E270" s="292"/>
      <c r="G270" s="293"/>
    </row>
    <row r="271" spans="3:7" customFormat="1">
      <c r="C271" s="293"/>
      <c r="E271" s="292"/>
      <c r="G271" s="293"/>
    </row>
    <row r="272" spans="3:7" customFormat="1">
      <c r="C272" s="293"/>
      <c r="E272" s="292"/>
      <c r="G272" s="293"/>
    </row>
    <row r="273" spans="3:7" customFormat="1">
      <c r="C273" s="293"/>
      <c r="E273" s="292"/>
      <c r="G273" s="293"/>
    </row>
    <row r="274" spans="3:7" customFormat="1">
      <c r="C274" s="293"/>
      <c r="E274" s="292"/>
      <c r="G274" s="293"/>
    </row>
    <row r="275" spans="3:7" customFormat="1">
      <c r="C275" s="293"/>
      <c r="E275" s="292"/>
      <c r="G275" s="293"/>
    </row>
    <row r="276" spans="3:7" customFormat="1">
      <c r="C276" s="293"/>
      <c r="E276" s="292"/>
      <c r="G276" s="293"/>
    </row>
    <row r="277" spans="3:7" customFormat="1">
      <c r="C277" s="293"/>
      <c r="E277" s="292"/>
      <c r="G277" s="293"/>
    </row>
    <row r="278" spans="3:7" customFormat="1">
      <c r="C278" s="293"/>
      <c r="E278" s="292"/>
      <c r="G278" s="293"/>
    </row>
    <row r="279" spans="3:7" customFormat="1">
      <c r="C279" s="293"/>
      <c r="E279" s="292"/>
      <c r="G279" s="293"/>
    </row>
    <row r="280" spans="3:7" customFormat="1">
      <c r="C280" s="293"/>
      <c r="E280" s="292"/>
      <c r="G280" s="293"/>
    </row>
    <row r="281" spans="3:7" customFormat="1">
      <c r="C281" s="293"/>
      <c r="E281" s="292"/>
      <c r="G281" s="293"/>
    </row>
    <row r="282" spans="3:7" customFormat="1">
      <c r="C282" s="293"/>
      <c r="E282" s="292"/>
      <c r="G282" s="293"/>
    </row>
    <row r="283" spans="3:7" customFormat="1">
      <c r="C283" s="293"/>
      <c r="E283" s="292"/>
      <c r="G283" s="293"/>
    </row>
    <row r="284" spans="3:7" customFormat="1">
      <c r="C284" s="293"/>
      <c r="E284" s="292"/>
      <c r="G284" s="293"/>
    </row>
    <row r="285" spans="3:7" customFormat="1">
      <c r="C285" s="293"/>
      <c r="E285" s="292"/>
      <c r="G285" s="293"/>
    </row>
    <row r="286" spans="3:7" customFormat="1">
      <c r="C286" s="293"/>
      <c r="E286" s="292"/>
      <c r="G286" s="293"/>
    </row>
    <row r="287" spans="3:7" customFormat="1">
      <c r="C287" s="293"/>
      <c r="E287" s="292"/>
      <c r="G287" s="293"/>
    </row>
    <row r="288" spans="3:7" customFormat="1">
      <c r="C288" s="293"/>
      <c r="E288" s="292"/>
      <c r="G288" s="293"/>
    </row>
    <row r="289" spans="3:7" customFormat="1">
      <c r="C289" s="293"/>
      <c r="E289" s="292"/>
      <c r="G289" s="293"/>
    </row>
    <row r="290" spans="3:7" customFormat="1">
      <c r="C290" s="293"/>
      <c r="E290" s="292"/>
      <c r="G290" s="293"/>
    </row>
    <row r="291" spans="3:7" customFormat="1">
      <c r="C291" s="293"/>
      <c r="E291" s="292"/>
      <c r="G291" s="293"/>
    </row>
    <row r="292" spans="3:7" customFormat="1">
      <c r="C292" s="293"/>
      <c r="E292" s="292"/>
      <c r="G292" s="293"/>
    </row>
    <row r="293" spans="3:7" customFormat="1">
      <c r="C293" s="293"/>
      <c r="E293" s="292"/>
      <c r="G293" s="293"/>
    </row>
    <row r="294" spans="3:7" customFormat="1">
      <c r="C294" s="293"/>
      <c r="E294" s="292"/>
      <c r="G294" s="293"/>
    </row>
    <row r="295" spans="3:7" customFormat="1">
      <c r="C295" s="293"/>
      <c r="E295" s="292"/>
      <c r="G295" s="293"/>
    </row>
    <row r="296" spans="3:7" customFormat="1">
      <c r="C296" s="293"/>
      <c r="E296" s="292"/>
      <c r="G296" s="293"/>
    </row>
    <row r="297" spans="3:7" customFormat="1">
      <c r="C297" s="293"/>
      <c r="E297" s="292"/>
      <c r="G297" s="293"/>
    </row>
    <row r="298" spans="3:7" customFormat="1">
      <c r="C298" s="293"/>
      <c r="E298" s="292"/>
      <c r="G298" s="293"/>
    </row>
    <row r="299" spans="3:7" customFormat="1">
      <c r="C299" s="293"/>
      <c r="E299" s="292"/>
      <c r="G299" s="293"/>
    </row>
    <row r="300" spans="3:7" customFormat="1">
      <c r="C300" s="293"/>
      <c r="E300" s="292"/>
      <c r="G300" s="293"/>
    </row>
    <row r="301" spans="3:7" customFormat="1">
      <c r="C301" s="293"/>
      <c r="E301" s="292"/>
      <c r="G301" s="293"/>
    </row>
    <row r="302" spans="3:7" customFormat="1">
      <c r="C302" s="293"/>
      <c r="E302" s="292"/>
      <c r="G302" s="293"/>
    </row>
    <row r="303" spans="3:7" customFormat="1">
      <c r="C303" s="293"/>
      <c r="E303" s="292"/>
      <c r="G303" s="293"/>
    </row>
    <row r="304" spans="3:7" customFormat="1">
      <c r="C304" s="293"/>
      <c r="E304" s="292"/>
      <c r="G304" s="293"/>
    </row>
    <row r="305" spans="3:7" customFormat="1">
      <c r="C305" s="293"/>
      <c r="E305" s="292"/>
      <c r="G305" s="293"/>
    </row>
    <row r="306" spans="3:7" customFormat="1">
      <c r="C306" s="293"/>
      <c r="E306" s="292"/>
      <c r="G306" s="293"/>
    </row>
    <row r="307" spans="3:7" customFormat="1">
      <c r="C307" s="293"/>
      <c r="E307" s="292"/>
      <c r="G307" s="293"/>
    </row>
    <row r="308" spans="3:7" customFormat="1">
      <c r="C308" s="293"/>
      <c r="E308" s="292"/>
      <c r="G308" s="293"/>
    </row>
    <row r="309" spans="3:7" customFormat="1">
      <c r="C309" s="293"/>
      <c r="E309" s="292"/>
      <c r="G309" s="293"/>
    </row>
    <row r="310" spans="3:7" customFormat="1">
      <c r="C310" s="293"/>
      <c r="E310" s="292"/>
      <c r="G310" s="293"/>
    </row>
    <row r="311" spans="3:7" customFormat="1">
      <c r="C311" s="293"/>
      <c r="E311" s="292"/>
      <c r="G311" s="293"/>
    </row>
    <row r="312" spans="3:7" customFormat="1">
      <c r="C312" s="293"/>
      <c r="E312" s="292"/>
      <c r="G312" s="293"/>
    </row>
    <row r="313" spans="3:7" customFormat="1">
      <c r="C313" s="293"/>
      <c r="E313" s="292"/>
      <c r="G313" s="293"/>
    </row>
    <row r="314" spans="3:7" customFormat="1">
      <c r="C314" s="293"/>
      <c r="E314" s="292"/>
      <c r="G314" s="293"/>
    </row>
    <row r="315" spans="3:7" customFormat="1">
      <c r="C315" s="293"/>
      <c r="E315" s="292"/>
      <c r="G315" s="293"/>
    </row>
    <row r="316" spans="3:7" customFormat="1">
      <c r="C316" s="293"/>
      <c r="E316" s="292"/>
      <c r="G316" s="293"/>
    </row>
    <row r="317" spans="3:7" customFormat="1">
      <c r="C317" s="293"/>
      <c r="E317" s="292"/>
      <c r="G317" s="293"/>
    </row>
    <row r="318" spans="3:7" customFormat="1">
      <c r="C318" s="293"/>
      <c r="E318" s="292"/>
      <c r="G318" s="293"/>
    </row>
    <row r="319" spans="3:7" customFormat="1">
      <c r="C319" s="293"/>
      <c r="E319" s="292"/>
      <c r="G319" s="293"/>
    </row>
    <row r="320" spans="3:7" customFormat="1">
      <c r="C320" s="293"/>
      <c r="E320" s="292"/>
      <c r="G320" s="293"/>
    </row>
    <row r="321" spans="3:7" customFormat="1">
      <c r="C321" s="293"/>
      <c r="E321" s="292"/>
      <c r="G321" s="293"/>
    </row>
    <row r="322" spans="3:7" customFormat="1">
      <c r="C322" s="293"/>
      <c r="E322" s="292"/>
      <c r="G322" s="293"/>
    </row>
    <row r="323" spans="3:7" customFormat="1">
      <c r="C323" s="293"/>
      <c r="E323" s="292"/>
      <c r="G323" s="293"/>
    </row>
    <row r="324" spans="3:7" customFormat="1">
      <c r="C324" s="293"/>
      <c r="E324" s="292"/>
      <c r="G324" s="293"/>
    </row>
    <row r="325" spans="3:7" customFormat="1">
      <c r="C325" s="293"/>
      <c r="E325" s="292"/>
      <c r="G325" s="293"/>
    </row>
    <row r="326" spans="3:7" customFormat="1">
      <c r="C326" s="293"/>
      <c r="E326" s="292"/>
      <c r="G326" s="293"/>
    </row>
    <row r="327" spans="3:7" customFormat="1">
      <c r="C327" s="293"/>
      <c r="E327" s="292"/>
      <c r="G327" s="293"/>
    </row>
    <row r="328" spans="3:7" customFormat="1">
      <c r="C328" s="293"/>
      <c r="E328" s="292"/>
      <c r="G328" s="293"/>
    </row>
    <row r="329" spans="3:7" customFormat="1">
      <c r="C329" s="293"/>
      <c r="E329" s="292"/>
      <c r="G329" s="293"/>
    </row>
    <row r="330" spans="3:7" customFormat="1">
      <c r="C330" s="293"/>
      <c r="E330" s="292"/>
      <c r="G330" s="293"/>
    </row>
    <row r="331" spans="3:7" customFormat="1">
      <c r="C331" s="293"/>
      <c r="E331" s="292"/>
      <c r="G331" s="293"/>
    </row>
    <row r="332" spans="3:7" customFormat="1">
      <c r="C332" s="293"/>
      <c r="E332" s="292"/>
      <c r="G332" s="293"/>
    </row>
    <row r="333" spans="3:7" customFormat="1">
      <c r="C333" s="293"/>
      <c r="E333" s="292"/>
      <c r="G333" s="293"/>
    </row>
    <row r="334" spans="3:7" customFormat="1">
      <c r="C334" s="293"/>
      <c r="E334" s="292"/>
      <c r="G334" s="293"/>
    </row>
    <row r="335" spans="3:7" customFormat="1">
      <c r="C335" s="293"/>
      <c r="E335" s="292"/>
      <c r="G335" s="293"/>
    </row>
    <row r="336" spans="3:7" customFormat="1">
      <c r="C336" s="293"/>
      <c r="E336" s="292"/>
      <c r="G336" s="293"/>
    </row>
    <row r="337" spans="3:7" customFormat="1">
      <c r="C337" s="293"/>
      <c r="E337" s="292"/>
      <c r="G337" s="293"/>
    </row>
    <row r="338" spans="3:7" customFormat="1">
      <c r="C338" s="293"/>
      <c r="E338" s="292"/>
      <c r="G338" s="293"/>
    </row>
    <row r="339" spans="3:7" customFormat="1">
      <c r="C339" s="293"/>
      <c r="E339" s="292"/>
      <c r="G339" s="293"/>
    </row>
    <row r="340" spans="3:7" customFormat="1">
      <c r="C340" s="293"/>
      <c r="E340" s="292"/>
      <c r="G340" s="293"/>
    </row>
    <row r="341" spans="3:7" customFormat="1">
      <c r="C341" s="293"/>
      <c r="E341" s="292"/>
      <c r="G341" s="293"/>
    </row>
    <row r="342" spans="3:7" customFormat="1">
      <c r="C342" s="293"/>
      <c r="E342" s="292"/>
      <c r="G342" s="293"/>
    </row>
    <row r="343" spans="3:7" customFormat="1">
      <c r="C343" s="293"/>
      <c r="E343" s="292"/>
      <c r="G343" s="293"/>
    </row>
    <row r="344" spans="3:7" customFormat="1">
      <c r="C344" s="293"/>
      <c r="E344" s="292"/>
      <c r="G344" s="293"/>
    </row>
    <row r="345" spans="3:7" customFormat="1">
      <c r="C345" s="293"/>
      <c r="E345" s="292"/>
      <c r="G345" s="293"/>
    </row>
    <row r="346" spans="3:7" customFormat="1">
      <c r="C346" s="293"/>
      <c r="E346" s="292"/>
      <c r="G346" s="293"/>
    </row>
    <row r="347" spans="3:7" customFormat="1">
      <c r="C347" s="293"/>
      <c r="E347" s="292"/>
      <c r="G347" s="293"/>
    </row>
    <row r="348" spans="3:7" customFormat="1">
      <c r="C348" s="293"/>
      <c r="E348" s="292"/>
      <c r="G348" s="293"/>
    </row>
    <row r="349" spans="3:7" customFormat="1">
      <c r="C349" s="293"/>
      <c r="E349" s="292"/>
      <c r="G349" s="293"/>
    </row>
    <row r="350" spans="3:7" customFormat="1">
      <c r="C350" s="293"/>
      <c r="E350" s="292"/>
      <c r="G350" s="293"/>
    </row>
    <row r="351" spans="3:7" customFormat="1">
      <c r="C351" s="293"/>
      <c r="E351" s="292"/>
      <c r="G351" s="293"/>
    </row>
    <row r="352" spans="3:7" customFormat="1">
      <c r="C352" s="293"/>
      <c r="E352" s="292"/>
      <c r="G352" s="293"/>
    </row>
    <row r="353" spans="3:7" customFormat="1">
      <c r="C353" s="293"/>
      <c r="E353" s="292"/>
      <c r="G353" s="293"/>
    </row>
    <row r="354" spans="3:7" customFormat="1">
      <c r="C354" s="293"/>
      <c r="E354" s="292"/>
      <c r="G354" s="293"/>
    </row>
    <row r="355" spans="3:7" customFormat="1">
      <c r="C355" s="293"/>
      <c r="E355" s="292"/>
      <c r="G355" s="293"/>
    </row>
    <row r="356" spans="3:7" customFormat="1">
      <c r="C356" s="293"/>
      <c r="E356" s="292"/>
      <c r="G356" s="293"/>
    </row>
    <row r="357" spans="3:7" customFormat="1">
      <c r="C357" s="293"/>
      <c r="E357" s="292"/>
      <c r="G357" s="293"/>
    </row>
    <row r="358" spans="3:7" customFormat="1">
      <c r="C358" s="293"/>
      <c r="E358" s="292"/>
      <c r="G358" s="293"/>
    </row>
    <row r="359" spans="3:7" customFormat="1">
      <c r="C359" s="293"/>
      <c r="E359" s="292"/>
      <c r="G359" s="293"/>
    </row>
    <row r="360" spans="3:7" customFormat="1">
      <c r="C360" s="293"/>
      <c r="E360" s="292"/>
      <c r="G360" s="293"/>
    </row>
    <row r="361" spans="3:7" customFormat="1">
      <c r="C361" s="293"/>
      <c r="E361" s="292"/>
      <c r="G361" s="293"/>
    </row>
    <row r="362" spans="3:7" customFormat="1">
      <c r="C362" s="293"/>
      <c r="E362" s="292"/>
      <c r="G362" s="293"/>
    </row>
    <row r="363" spans="3:7" customFormat="1">
      <c r="C363" s="293"/>
      <c r="E363" s="292"/>
      <c r="G363" s="293"/>
    </row>
    <row r="364" spans="3:7" customFormat="1">
      <c r="C364" s="293"/>
      <c r="E364" s="292"/>
      <c r="G364" s="293"/>
    </row>
    <row r="365" spans="3:7" customFormat="1">
      <c r="C365" s="293"/>
      <c r="E365" s="292"/>
      <c r="G365" s="293"/>
    </row>
    <row r="366" spans="3:7" customFormat="1">
      <c r="C366" s="293"/>
      <c r="E366" s="292"/>
      <c r="G366" s="293"/>
    </row>
    <row r="367" spans="3:7" customFormat="1">
      <c r="C367" s="293"/>
      <c r="E367" s="292"/>
      <c r="G367" s="293"/>
    </row>
    <row r="368" spans="3:7" customFormat="1">
      <c r="C368" s="293"/>
      <c r="E368" s="292"/>
      <c r="G368" s="293"/>
    </row>
    <row r="369" spans="3:7" customFormat="1">
      <c r="C369" s="293"/>
      <c r="E369" s="292"/>
      <c r="G369" s="293"/>
    </row>
    <row r="370" spans="3:7" customFormat="1">
      <c r="C370" s="293"/>
      <c r="E370" s="292"/>
      <c r="G370" s="293"/>
    </row>
    <row r="371" spans="3:7" customFormat="1">
      <c r="C371" s="293"/>
      <c r="E371" s="292"/>
      <c r="G371" s="293"/>
    </row>
    <row r="372" spans="3:7" customFormat="1">
      <c r="C372" s="293"/>
      <c r="E372" s="292"/>
      <c r="G372" s="293"/>
    </row>
    <row r="373" spans="3:7" customFormat="1">
      <c r="C373" s="293"/>
      <c r="E373" s="292"/>
      <c r="G373" s="293"/>
    </row>
    <row r="374" spans="3:7" customFormat="1">
      <c r="C374" s="293"/>
      <c r="E374" s="292"/>
      <c r="G374" s="293"/>
    </row>
    <row r="375" spans="3:7" customFormat="1">
      <c r="C375" s="293"/>
      <c r="E375" s="292"/>
      <c r="G375" s="293"/>
    </row>
    <row r="376" spans="3:7" customFormat="1">
      <c r="C376" s="293"/>
      <c r="E376" s="292"/>
      <c r="G376" s="293"/>
    </row>
    <row r="377" spans="3:7" customFormat="1">
      <c r="C377" s="293"/>
      <c r="E377" s="292"/>
      <c r="G377" s="293"/>
    </row>
    <row r="378" spans="3:7" customFormat="1">
      <c r="C378" s="293"/>
      <c r="E378" s="292"/>
      <c r="G378" s="293"/>
    </row>
    <row r="379" spans="3:7" customFormat="1">
      <c r="C379" s="293"/>
      <c r="E379" s="292"/>
      <c r="G379" s="293"/>
    </row>
    <row r="380" spans="3:7" customFormat="1">
      <c r="C380" s="293"/>
      <c r="E380" s="292"/>
      <c r="G380" s="293"/>
    </row>
    <row r="381" spans="3:7" customFormat="1">
      <c r="C381" s="293"/>
      <c r="E381" s="292"/>
      <c r="G381" s="293"/>
    </row>
    <row r="382" spans="3:7" customFormat="1">
      <c r="C382" s="293"/>
      <c r="E382" s="292"/>
      <c r="G382" s="293"/>
    </row>
    <row r="383" spans="3:7" customFormat="1">
      <c r="C383" s="293"/>
      <c r="E383" s="292"/>
      <c r="G383" s="293"/>
    </row>
    <row r="384" spans="3:7" customFormat="1">
      <c r="C384" s="293"/>
      <c r="E384" s="292"/>
      <c r="G384" s="293"/>
    </row>
    <row r="385" spans="3:7" customFormat="1">
      <c r="C385" s="293"/>
      <c r="E385" s="292"/>
      <c r="G385" s="293"/>
    </row>
    <row r="386" spans="3:7" customFormat="1">
      <c r="C386" s="293"/>
      <c r="E386" s="292"/>
      <c r="G386" s="293"/>
    </row>
    <row r="387" spans="3:7" customFormat="1">
      <c r="C387" s="293"/>
      <c r="E387" s="292"/>
      <c r="G387" s="293"/>
    </row>
    <row r="388" spans="3:7" customFormat="1">
      <c r="C388" s="293"/>
      <c r="E388" s="292"/>
      <c r="G388" s="293"/>
    </row>
    <row r="389" spans="3:7" customFormat="1">
      <c r="C389" s="293"/>
      <c r="E389" s="292"/>
      <c r="G389" s="293"/>
    </row>
    <row r="390" spans="3:7" customFormat="1">
      <c r="C390" s="293"/>
      <c r="E390" s="292"/>
      <c r="G390" s="293"/>
    </row>
    <row r="391" spans="3:7" customFormat="1">
      <c r="C391" s="293"/>
      <c r="E391" s="292"/>
      <c r="G391" s="293"/>
    </row>
    <row r="392" spans="3:7" customFormat="1">
      <c r="C392" s="293"/>
      <c r="E392" s="292"/>
      <c r="G392" s="293"/>
    </row>
    <row r="393" spans="3:7" customFormat="1">
      <c r="C393" s="293"/>
      <c r="E393" s="292"/>
      <c r="G393" s="293"/>
    </row>
    <row r="394" spans="3:7" customFormat="1">
      <c r="C394" s="293"/>
      <c r="E394" s="292"/>
      <c r="G394" s="293"/>
    </row>
    <row r="395" spans="3:7" customFormat="1">
      <c r="C395" s="293"/>
      <c r="E395" s="292"/>
      <c r="G395" s="293"/>
    </row>
    <row r="396" spans="3:7" customFormat="1">
      <c r="C396" s="293"/>
      <c r="E396" s="292"/>
      <c r="G396" s="293"/>
    </row>
    <row r="397" spans="3:7" customFormat="1">
      <c r="C397" s="293"/>
      <c r="E397" s="292"/>
      <c r="G397" s="293"/>
    </row>
    <row r="398" spans="3:7" customFormat="1">
      <c r="C398" s="293"/>
      <c r="E398" s="292"/>
      <c r="G398" s="293"/>
    </row>
    <row r="399" spans="3:7" customFormat="1">
      <c r="C399" s="293"/>
      <c r="E399" s="292"/>
      <c r="G399" s="293"/>
    </row>
    <row r="400" spans="3:7" customFormat="1">
      <c r="C400" s="293"/>
      <c r="E400" s="292"/>
      <c r="G400" s="293"/>
    </row>
    <row r="401" spans="3:7" customFormat="1">
      <c r="C401" s="293"/>
      <c r="E401" s="292"/>
      <c r="G401" s="293"/>
    </row>
    <row r="402" spans="3:7" customFormat="1">
      <c r="C402" s="293"/>
      <c r="E402" s="292"/>
      <c r="G402" s="293"/>
    </row>
    <row r="403" spans="3:7" customFormat="1">
      <c r="C403" s="293"/>
      <c r="E403" s="292"/>
      <c r="G403" s="293"/>
    </row>
    <row r="404" spans="3:7" customFormat="1">
      <c r="C404" s="293"/>
      <c r="E404" s="292"/>
      <c r="G404" s="293"/>
    </row>
    <row r="405" spans="3:7" customFormat="1">
      <c r="C405" s="293"/>
      <c r="E405" s="292"/>
      <c r="G405" s="293"/>
    </row>
    <row r="406" spans="3:7" customFormat="1">
      <c r="C406" s="293"/>
      <c r="E406" s="292"/>
      <c r="G406" s="293"/>
    </row>
    <row r="407" spans="3:7" customFormat="1">
      <c r="C407" s="293"/>
      <c r="E407" s="292"/>
      <c r="G407" s="293"/>
    </row>
    <row r="408" spans="3:7" customFormat="1">
      <c r="C408" s="293"/>
      <c r="E408" s="292"/>
      <c r="G408" s="293"/>
    </row>
    <row r="409" spans="3:7" customFormat="1">
      <c r="C409" s="293"/>
      <c r="E409" s="292"/>
      <c r="G409" s="293"/>
    </row>
    <row r="410" spans="3:7" customFormat="1">
      <c r="C410" s="293"/>
      <c r="E410" s="292"/>
      <c r="G410" s="293"/>
    </row>
    <row r="411" spans="3:7" customFormat="1">
      <c r="C411" s="293"/>
      <c r="E411" s="292"/>
      <c r="G411" s="293"/>
    </row>
    <row r="412" spans="3:7" customFormat="1">
      <c r="C412" s="293"/>
      <c r="E412" s="292"/>
      <c r="G412" s="293"/>
    </row>
    <row r="413" spans="3:7" customFormat="1">
      <c r="C413" s="293"/>
      <c r="E413" s="292"/>
      <c r="G413" s="293"/>
    </row>
    <row r="414" spans="3:7" customFormat="1">
      <c r="C414" s="293"/>
      <c r="E414" s="292"/>
      <c r="G414" s="293"/>
    </row>
    <row r="415" spans="3:7" customFormat="1">
      <c r="C415" s="293"/>
      <c r="E415" s="292"/>
      <c r="G415" s="293"/>
    </row>
    <row r="416" spans="3:7" customFormat="1">
      <c r="C416" s="293"/>
      <c r="E416" s="292"/>
      <c r="G416" s="293"/>
    </row>
    <row r="417" spans="3:7" customFormat="1">
      <c r="C417" s="293"/>
      <c r="E417" s="292"/>
      <c r="G417" s="293"/>
    </row>
    <row r="418" spans="3:7" customFormat="1">
      <c r="C418" s="293"/>
      <c r="E418" s="292"/>
      <c r="G418" s="293"/>
    </row>
    <row r="419" spans="3:7" customFormat="1">
      <c r="C419" s="293"/>
      <c r="E419" s="292"/>
      <c r="G419" s="293"/>
    </row>
    <row r="420" spans="3:7" customFormat="1">
      <c r="C420" s="293"/>
      <c r="E420" s="292"/>
      <c r="G420" s="293"/>
    </row>
    <row r="421" spans="3:7" customFormat="1">
      <c r="C421" s="293"/>
      <c r="E421" s="292"/>
      <c r="G421" s="293"/>
    </row>
    <row r="422" spans="3:7" customFormat="1">
      <c r="C422" s="293"/>
      <c r="E422" s="292"/>
      <c r="G422" s="293"/>
    </row>
    <row r="423" spans="3:7" customFormat="1">
      <c r="C423" s="293"/>
      <c r="E423" s="292"/>
      <c r="G423" s="293"/>
    </row>
    <row r="424" spans="3:7" customFormat="1">
      <c r="C424" s="293"/>
      <c r="E424" s="292"/>
      <c r="G424" s="293"/>
    </row>
    <row r="425" spans="3:7" customFormat="1">
      <c r="C425" s="293"/>
      <c r="E425" s="292"/>
      <c r="G425" s="293"/>
    </row>
    <row r="426" spans="3:7" customFormat="1">
      <c r="C426" s="293"/>
      <c r="E426" s="292"/>
      <c r="G426" s="293"/>
    </row>
    <row r="427" spans="3:7" customFormat="1">
      <c r="C427" s="293"/>
      <c r="E427" s="292"/>
      <c r="G427" s="293"/>
    </row>
    <row r="428" spans="3:7" customFormat="1">
      <c r="C428" s="293"/>
      <c r="E428" s="292"/>
      <c r="G428" s="293"/>
    </row>
    <row r="429" spans="3:7" customFormat="1">
      <c r="C429" s="293"/>
      <c r="E429" s="292"/>
      <c r="G429" s="293"/>
    </row>
    <row r="430" spans="3:7" customFormat="1">
      <c r="C430" s="293"/>
      <c r="E430" s="292"/>
      <c r="G430" s="293"/>
    </row>
    <row r="431" spans="3:7" customFormat="1">
      <c r="C431" s="293"/>
      <c r="E431" s="292"/>
      <c r="G431" s="293"/>
    </row>
    <row r="432" spans="3:7" customFormat="1">
      <c r="C432" s="293"/>
      <c r="E432" s="292"/>
      <c r="G432" s="293"/>
    </row>
    <row r="433" spans="3:7" customFormat="1">
      <c r="C433" s="293"/>
      <c r="E433" s="292"/>
      <c r="G433" s="293"/>
    </row>
    <row r="434" spans="3:7" customFormat="1">
      <c r="C434" s="293"/>
      <c r="E434" s="292"/>
      <c r="G434" s="293"/>
    </row>
    <row r="435" spans="3:7" customFormat="1">
      <c r="C435" s="293"/>
      <c r="E435" s="292"/>
      <c r="G435" s="293"/>
    </row>
    <row r="436" spans="3:7" customFormat="1">
      <c r="C436" s="293"/>
      <c r="E436" s="292"/>
      <c r="G436" s="293"/>
    </row>
    <row r="437" spans="3:7" customFormat="1">
      <c r="C437" s="293"/>
      <c r="E437" s="292"/>
      <c r="G437" s="293"/>
    </row>
    <row r="438" spans="3:7" customFormat="1">
      <c r="C438" s="293"/>
      <c r="E438" s="292"/>
      <c r="G438" s="293"/>
    </row>
    <row r="439" spans="3:7" customFormat="1">
      <c r="C439" s="293"/>
      <c r="E439" s="292"/>
      <c r="G439" s="293"/>
    </row>
    <row r="440" spans="3:7" customFormat="1">
      <c r="C440" s="293"/>
      <c r="E440" s="292"/>
      <c r="G440" s="293"/>
    </row>
    <row r="441" spans="3:7" customFormat="1">
      <c r="C441" s="293"/>
      <c r="E441" s="292"/>
      <c r="G441" s="293"/>
    </row>
    <row r="442" spans="3:7" customFormat="1">
      <c r="C442" s="293"/>
      <c r="E442" s="292"/>
      <c r="G442" s="293"/>
    </row>
    <row r="443" spans="3:7" customFormat="1">
      <c r="C443" s="293"/>
      <c r="E443" s="292"/>
      <c r="G443" s="293"/>
    </row>
    <row r="444" spans="3:7" customFormat="1">
      <c r="C444" s="293"/>
      <c r="E444" s="292"/>
      <c r="G444" s="293"/>
    </row>
    <row r="445" spans="3:7" customFormat="1">
      <c r="C445" s="293"/>
      <c r="E445" s="292"/>
      <c r="G445" s="293"/>
    </row>
    <row r="446" spans="3:7" customFormat="1">
      <c r="C446" s="293"/>
      <c r="E446" s="292"/>
      <c r="G446" s="293"/>
    </row>
    <row r="447" spans="3:7" customFormat="1">
      <c r="C447" s="293"/>
      <c r="E447" s="292"/>
      <c r="G447" s="293"/>
    </row>
    <row r="448" spans="3:7" customFormat="1">
      <c r="C448" s="293"/>
      <c r="E448" s="292"/>
      <c r="G448" s="293"/>
    </row>
    <row r="449" spans="3:7" customFormat="1">
      <c r="C449" s="293"/>
      <c r="E449" s="292"/>
      <c r="G449" s="293"/>
    </row>
    <row r="450" spans="3:7" customFormat="1">
      <c r="C450" s="293"/>
      <c r="E450" s="292"/>
      <c r="G450" s="293"/>
    </row>
    <row r="451" spans="3:7" customFormat="1">
      <c r="C451" s="293"/>
      <c r="E451" s="292"/>
      <c r="G451" s="293"/>
    </row>
    <row r="452" spans="3:7" customFormat="1">
      <c r="C452" s="293"/>
      <c r="E452" s="292"/>
      <c r="G452" s="293"/>
    </row>
    <row r="453" spans="3:7" customFormat="1">
      <c r="C453" s="293"/>
      <c r="E453" s="292"/>
      <c r="G453" s="293"/>
    </row>
    <row r="454" spans="3:7" customFormat="1">
      <c r="C454" s="293"/>
      <c r="E454" s="292"/>
      <c r="G454" s="293"/>
    </row>
    <row r="455" spans="3:7" customFormat="1">
      <c r="C455" s="293"/>
      <c r="E455" s="292"/>
      <c r="G455" s="293"/>
    </row>
    <row r="456" spans="3:7" customFormat="1">
      <c r="C456" s="293"/>
      <c r="E456" s="292"/>
      <c r="G456" s="293"/>
    </row>
    <row r="457" spans="3:7" customFormat="1">
      <c r="C457" s="293"/>
      <c r="E457" s="292"/>
      <c r="G457" s="293"/>
    </row>
    <row r="458" spans="3:7" customFormat="1">
      <c r="C458" s="293"/>
      <c r="E458" s="292"/>
      <c r="G458" s="293"/>
    </row>
    <row r="459" spans="3:7" customFormat="1">
      <c r="C459" s="293"/>
      <c r="E459" s="292"/>
      <c r="G459" s="293"/>
    </row>
    <row r="460" spans="3:7" customFormat="1">
      <c r="C460" s="293"/>
      <c r="E460" s="292"/>
      <c r="G460" s="293"/>
    </row>
    <row r="461" spans="3:7" customFormat="1">
      <c r="C461" s="293"/>
      <c r="E461" s="292"/>
      <c r="G461" s="293"/>
    </row>
    <row r="462" spans="3:7" customFormat="1">
      <c r="C462" s="293"/>
      <c r="E462" s="292"/>
      <c r="G462" s="293"/>
    </row>
    <row r="463" spans="3:7" customFormat="1">
      <c r="C463" s="293"/>
      <c r="E463" s="292"/>
      <c r="G463" s="293"/>
    </row>
    <row r="464" spans="3:7" customFormat="1">
      <c r="C464" s="293"/>
      <c r="E464" s="292"/>
      <c r="G464" s="293"/>
    </row>
    <row r="465" spans="3:7" customFormat="1">
      <c r="C465" s="293"/>
      <c r="E465" s="292"/>
      <c r="G465" s="293"/>
    </row>
    <row r="466" spans="3:7" customFormat="1">
      <c r="C466" s="293"/>
      <c r="E466" s="292"/>
      <c r="G466" s="293"/>
    </row>
    <row r="467" spans="3:7" customFormat="1">
      <c r="C467" s="293"/>
      <c r="E467" s="292"/>
      <c r="G467" s="293"/>
    </row>
    <row r="468" spans="3:7" customFormat="1">
      <c r="C468" s="293"/>
      <c r="E468" s="292"/>
      <c r="G468" s="293"/>
    </row>
    <row r="469" spans="3:7" customFormat="1">
      <c r="C469" s="293"/>
      <c r="E469" s="292"/>
      <c r="G469" s="293"/>
    </row>
    <row r="470" spans="3:7" customFormat="1">
      <c r="C470" s="293"/>
      <c r="E470" s="292"/>
      <c r="G470" s="293"/>
    </row>
    <row r="471" spans="3:7" customFormat="1">
      <c r="C471" s="293"/>
      <c r="E471" s="292"/>
      <c r="G471" s="293"/>
    </row>
    <row r="472" spans="3:7" customFormat="1">
      <c r="C472" s="293"/>
      <c r="E472" s="292"/>
      <c r="G472" s="293"/>
    </row>
    <row r="473" spans="3:7" customFormat="1">
      <c r="C473" s="293"/>
      <c r="E473" s="292"/>
      <c r="G473" s="293"/>
    </row>
    <row r="474" spans="3:7" customFormat="1">
      <c r="C474" s="293"/>
      <c r="E474" s="292"/>
      <c r="G474" s="293"/>
    </row>
    <row r="475" spans="3:7" customFormat="1">
      <c r="C475" s="293"/>
      <c r="E475" s="292"/>
      <c r="G475" s="293"/>
    </row>
    <row r="476" spans="3:7" customFormat="1">
      <c r="C476" s="293"/>
      <c r="E476" s="292"/>
      <c r="G476" s="293"/>
    </row>
    <row r="477" spans="3:7" customFormat="1">
      <c r="C477" s="293"/>
      <c r="E477" s="292"/>
      <c r="G477" s="293"/>
    </row>
    <row r="478" spans="3:7" customFormat="1">
      <c r="C478" s="293"/>
      <c r="E478" s="292"/>
      <c r="G478" s="293"/>
    </row>
    <row r="479" spans="3:7" customFormat="1">
      <c r="C479" s="293"/>
      <c r="E479" s="292"/>
      <c r="G479" s="293"/>
    </row>
    <row r="480" spans="3:7" customFormat="1">
      <c r="C480" s="293"/>
      <c r="E480" s="292"/>
      <c r="G480" s="293"/>
    </row>
    <row r="481" spans="3:7" customFormat="1">
      <c r="C481" s="293"/>
      <c r="E481" s="292"/>
      <c r="G481" s="293"/>
    </row>
    <row r="482" spans="3:7" customFormat="1">
      <c r="C482" s="293"/>
      <c r="E482" s="292"/>
      <c r="G482" s="293"/>
    </row>
    <row r="483" spans="3:7" customFormat="1">
      <c r="C483" s="293"/>
      <c r="E483" s="292"/>
      <c r="G483" s="293"/>
    </row>
    <row r="484" spans="3:7" customFormat="1">
      <c r="C484" s="293"/>
      <c r="E484" s="292"/>
      <c r="G484" s="293"/>
    </row>
    <row r="485" spans="3:7" customFormat="1">
      <c r="C485" s="293"/>
      <c r="E485" s="292"/>
      <c r="G485" s="293"/>
    </row>
    <row r="486" spans="3:7" customFormat="1">
      <c r="C486" s="293"/>
      <c r="E486" s="292"/>
      <c r="G486" s="293"/>
    </row>
    <row r="487" spans="3:7" customFormat="1">
      <c r="C487" s="293"/>
      <c r="E487" s="292"/>
      <c r="G487" s="293"/>
    </row>
    <row r="488" spans="3:7" customFormat="1">
      <c r="C488" s="293"/>
      <c r="E488" s="292"/>
      <c r="G488" s="293"/>
    </row>
    <row r="489" spans="3:7" customFormat="1">
      <c r="C489" s="293"/>
      <c r="E489" s="292"/>
      <c r="G489" s="293"/>
    </row>
    <row r="490" spans="3:7" customFormat="1">
      <c r="C490" s="293"/>
      <c r="E490" s="292"/>
      <c r="G490" s="293"/>
    </row>
    <row r="491" spans="3:7" customFormat="1">
      <c r="C491" s="293"/>
      <c r="E491" s="292"/>
      <c r="G491" s="293"/>
    </row>
    <row r="492" spans="3:7" customFormat="1">
      <c r="C492" s="293"/>
      <c r="E492" s="292"/>
      <c r="G492" s="293"/>
    </row>
    <row r="493" spans="3:7" customFormat="1">
      <c r="C493" s="293"/>
      <c r="E493" s="292"/>
      <c r="G493" s="293"/>
    </row>
    <row r="494" spans="3:7" customFormat="1">
      <c r="C494" s="293"/>
      <c r="E494" s="292"/>
      <c r="G494" s="293"/>
    </row>
    <row r="495" spans="3:7" customFormat="1">
      <c r="C495" s="293"/>
      <c r="E495" s="292"/>
      <c r="G495" s="293"/>
    </row>
    <row r="496" spans="3:7" customFormat="1">
      <c r="C496" s="293"/>
      <c r="E496" s="292"/>
      <c r="G496" s="293"/>
    </row>
    <row r="497" spans="3:7" customFormat="1">
      <c r="C497" s="293"/>
      <c r="E497" s="292"/>
      <c r="G497" s="293"/>
    </row>
    <row r="498" spans="3:7" customFormat="1">
      <c r="C498" s="293"/>
      <c r="E498" s="292"/>
      <c r="G498" s="293"/>
    </row>
    <row r="499" spans="3:7" customFormat="1">
      <c r="C499" s="293"/>
      <c r="E499" s="292"/>
      <c r="G499" s="293"/>
    </row>
    <row r="500" spans="3:7" customFormat="1">
      <c r="C500" s="293"/>
      <c r="E500" s="292"/>
      <c r="G500" s="293"/>
    </row>
    <row r="501" spans="3:7" customFormat="1">
      <c r="C501" s="293"/>
      <c r="E501" s="292"/>
      <c r="G501" s="293"/>
    </row>
    <row r="502" spans="3:7" customFormat="1">
      <c r="C502" s="293"/>
      <c r="E502" s="292"/>
      <c r="G502" s="293"/>
    </row>
    <row r="503" spans="3:7" customFormat="1">
      <c r="C503" s="293"/>
      <c r="E503" s="292"/>
      <c r="G503" s="293"/>
    </row>
    <row r="504" spans="3:7" customFormat="1">
      <c r="C504" s="293"/>
      <c r="E504" s="292"/>
      <c r="G504" s="293"/>
    </row>
    <row r="505" spans="3:7" customFormat="1">
      <c r="C505" s="293"/>
      <c r="E505" s="292"/>
      <c r="G505" s="293"/>
    </row>
    <row r="506" spans="3:7" customFormat="1">
      <c r="C506" s="293"/>
      <c r="E506" s="292"/>
      <c r="G506" s="293"/>
    </row>
    <row r="507" spans="3:7" customFormat="1">
      <c r="C507" s="293"/>
      <c r="E507" s="292"/>
      <c r="G507" s="293"/>
    </row>
    <row r="508" spans="3:7" customFormat="1">
      <c r="C508" s="293"/>
      <c r="E508" s="292"/>
      <c r="G508" s="293"/>
    </row>
    <row r="509" spans="3:7" customFormat="1">
      <c r="C509" s="293"/>
      <c r="E509" s="292"/>
      <c r="G509" s="293"/>
    </row>
    <row r="510" spans="3:7" customFormat="1">
      <c r="C510" s="293"/>
      <c r="E510" s="292"/>
      <c r="G510" s="293"/>
    </row>
    <row r="511" spans="3:7" customFormat="1">
      <c r="C511" s="293"/>
      <c r="E511" s="292"/>
      <c r="G511" s="293"/>
    </row>
    <row r="512" spans="3:7" customFormat="1">
      <c r="C512" s="293"/>
      <c r="E512" s="292"/>
      <c r="G512" s="293"/>
    </row>
    <row r="513" spans="3:7" customFormat="1">
      <c r="C513" s="293"/>
      <c r="E513" s="292"/>
      <c r="G513" s="293"/>
    </row>
    <row r="514" spans="3:7" customFormat="1">
      <c r="C514" s="293"/>
      <c r="E514" s="292"/>
      <c r="G514" s="293"/>
    </row>
    <row r="515" spans="3:7" customFormat="1">
      <c r="C515" s="293"/>
      <c r="E515" s="292"/>
      <c r="G515" s="293"/>
    </row>
    <row r="516" spans="3:7" customFormat="1">
      <c r="C516" s="293"/>
      <c r="E516" s="292"/>
      <c r="G516" s="293"/>
    </row>
    <row r="517" spans="3:7" customFormat="1">
      <c r="C517" s="293"/>
      <c r="E517" s="292"/>
      <c r="G517" s="293"/>
    </row>
    <row r="518" spans="3:7" customFormat="1">
      <c r="C518" s="293"/>
      <c r="E518" s="292"/>
      <c r="G518" s="293"/>
    </row>
    <row r="519" spans="3:7" customFormat="1">
      <c r="C519" s="293"/>
      <c r="E519" s="292"/>
      <c r="G519" s="293"/>
    </row>
    <row r="520" spans="3:7" customFormat="1">
      <c r="C520" s="293"/>
      <c r="E520" s="292"/>
      <c r="G520" s="293"/>
    </row>
    <row r="521" spans="3:7" customFormat="1">
      <c r="C521" s="293"/>
      <c r="E521" s="292"/>
      <c r="G521" s="293"/>
    </row>
    <row r="522" spans="3:7" customFormat="1">
      <c r="C522" s="293"/>
      <c r="E522" s="292"/>
      <c r="G522" s="293"/>
    </row>
    <row r="523" spans="3:7" customFormat="1">
      <c r="C523" s="293"/>
      <c r="E523" s="292"/>
      <c r="G523" s="293"/>
    </row>
    <row r="524" spans="3:7" customFormat="1">
      <c r="C524" s="293"/>
      <c r="E524" s="292"/>
      <c r="G524" s="293"/>
    </row>
    <row r="525" spans="3:7" customFormat="1">
      <c r="C525" s="293"/>
      <c r="E525" s="292"/>
      <c r="G525" s="293"/>
    </row>
    <row r="526" spans="3:7" customFormat="1">
      <c r="C526" s="293"/>
      <c r="E526" s="292"/>
      <c r="G526" s="293"/>
    </row>
    <row r="527" spans="3:7" customFormat="1">
      <c r="C527" s="293"/>
      <c r="E527" s="292"/>
      <c r="G527" s="293"/>
    </row>
    <row r="528" spans="3:7" customFormat="1">
      <c r="C528" s="293"/>
      <c r="E528" s="292"/>
      <c r="G528" s="293"/>
    </row>
    <row r="529" spans="3:7" customFormat="1">
      <c r="C529" s="293"/>
      <c r="E529" s="292"/>
      <c r="G529" s="293"/>
    </row>
    <row r="530" spans="3:7" customFormat="1">
      <c r="C530" s="293"/>
      <c r="E530" s="292"/>
      <c r="G530" s="293"/>
    </row>
    <row r="531" spans="3:7" customFormat="1">
      <c r="C531" s="293"/>
      <c r="E531" s="292"/>
      <c r="G531" s="293"/>
    </row>
    <row r="532" spans="3:7" customFormat="1">
      <c r="C532" s="293"/>
      <c r="E532" s="292"/>
      <c r="G532" s="293"/>
    </row>
    <row r="533" spans="3:7" customFormat="1">
      <c r="C533" s="293"/>
      <c r="E533" s="292"/>
      <c r="G533" s="293"/>
    </row>
    <row r="534" spans="3:7" customFormat="1">
      <c r="C534" s="293"/>
      <c r="E534" s="292"/>
      <c r="G534" s="293"/>
    </row>
    <row r="535" spans="3:7" customFormat="1">
      <c r="C535" s="293"/>
      <c r="E535" s="292"/>
      <c r="G535" s="293"/>
    </row>
    <row r="536" spans="3:7" customFormat="1">
      <c r="C536" s="293"/>
      <c r="E536" s="292"/>
      <c r="G536" s="293"/>
    </row>
    <row r="537" spans="3:7" customFormat="1">
      <c r="C537" s="293"/>
      <c r="E537" s="292"/>
      <c r="G537" s="293"/>
    </row>
    <row r="538" spans="3:7" customFormat="1">
      <c r="C538" s="293"/>
      <c r="E538" s="292"/>
      <c r="G538" s="293"/>
    </row>
    <row r="539" spans="3:7" customFormat="1">
      <c r="C539" s="293"/>
      <c r="E539" s="292"/>
      <c r="G539" s="293"/>
    </row>
    <row r="540" spans="3:7" customFormat="1">
      <c r="C540" s="293"/>
      <c r="E540" s="292"/>
      <c r="G540" s="293"/>
    </row>
    <row r="541" spans="3:7" customFormat="1">
      <c r="C541" s="293"/>
      <c r="E541" s="292"/>
      <c r="G541" s="293"/>
    </row>
    <row r="542" spans="3:7" customFormat="1">
      <c r="C542" s="293"/>
      <c r="E542" s="292"/>
      <c r="G542" s="293"/>
    </row>
    <row r="543" spans="3:7" customFormat="1">
      <c r="C543" s="293"/>
      <c r="E543" s="292"/>
      <c r="G543" s="293"/>
    </row>
    <row r="544" spans="3:7" customFormat="1">
      <c r="C544" s="293"/>
      <c r="E544" s="292"/>
      <c r="G544" s="293"/>
    </row>
    <row r="545" spans="3:7" customFormat="1">
      <c r="C545" s="293"/>
      <c r="E545" s="292"/>
      <c r="G545" s="293"/>
    </row>
    <row r="546" spans="3:7" customFormat="1">
      <c r="C546" s="293"/>
      <c r="E546" s="292"/>
      <c r="G546" s="293"/>
    </row>
    <row r="547" spans="3:7" customFormat="1">
      <c r="C547" s="293"/>
      <c r="E547" s="292"/>
      <c r="G547" s="293"/>
    </row>
    <row r="548" spans="3:7" customFormat="1">
      <c r="C548" s="293"/>
      <c r="E548" s="292"/>
      <c r="G548" s="293"/>
    </row>
    <row r="549" spans="3:7" customFormat="1">
      <c r="C549" s="293"/>
      <c r="E549" s="292"/>
      <c r="G549" s="293"/>
    </row>
    <row r="550" spans="3:7" customFormat="1">
      <c r="C550" s="293"/>
      <c r="E550" s="292"/>
      <c r="G550" s="293"/>
    </row>
    <row r="551" spans="3:7" customFormat="1">
      <c r="C551" s="293"/>
      <c r="E551" s="292"/>
      <c r="G551" s="293"/>
    </row>
    <row r="552" spans="3:7" customFormat="1">
      <c r="C552" s="293"/>
      <c r="E552" s="292"/>
      <c r="G552" s="293"/>
    </row>
    <row r="553" spans="3:7" customFormat="1">
      <c r="C553" s="293"/>
      <c r="E553" s="292"/>
      <c r="G553" s="293"/>
    </row>
    <row r="554" spans="3:7" customFormat="1">
      <c r="C554" s="293"/>
      <c r="E554" s="292"/>
      <c r="G554" s="293"/>
    </row>
    <row r="555" spans="3:7" customFormat="1">
      <c r="C555" s="293"/>
      <c r="E555" s="292"/>
      <c r="G555" s="293"/>
    </row>
    <row r="556" spans="3:7" customFormat="1">
      <c r="C556" s="293"/>
      <c r="E556" s="292"/>
      <c r="G556" s="293"/>
    </row>
    <row r="557" spans="3:7" customFormat="1">
      <c r="C557" s="293"/>
      <c r="E557" s="292"/>
      <c r="G557" s="293"/>
    </row>
    <row r="558" spans="3:7" customFormat="1">
      <c r="C558" s="293"/>
      <c r="E558" s="292"/>
      <c r="G558" s="293"/>
    </row>
    <row r="559" spans="3:7" customFormat="1">
      <c r="C559" s="293"/>
      <c r="E559" s="292"/>
      <c r="G559" s="293"/>
    </row>
    <row r="560" spans="3:7" customFormat="1">
      <c r="C560" s="293"/>
      <c r="E560" s="292"/>
      <c r="G560" s="293"/>
    </row>
    <row r="561" spans="3:7" customFormat="1">
      <c r="C561" s="293"/>
      <c r="E561" s="292"/>
      <c r="G561" s="293"/>
    </row>
    <row r="562" spans="3:7" customFormat="1">
      <c r="C562" s="293"/>
      <c r="E562" s="292"/>
      <c r="G562" s="293"/>
    </row>
    <row r="563" spans="3:7" customFormat="1">
      <c r="C563" s="293"/>
      <c r="E563" s="292"/>
      <c r="G563" s="293"/>
    </row>
    <row r="564" spans="3:7" customFormat="1">
      <c r="C564" s="293"/>
      <c r="E564" s="292"/>
      <c r="G564" s="293"/>
    </row>
    <row r="565" spans="3:7" customFormat="1">
      <c r="C565" s="293"/>
      <c r="E565" s="292"/>
      <c r="G565" s="293"/>
    </row>
    <row r="566" spans="3:7" customFormat="1">
      <c r="C566" s="293"/>
      <c r="E566" s="292"/>
      <c r="G566" s="293"/>
    </row>
    <row r="567" spans="3:7" customFormat="1">
      <c r="C567" s="293"/>
      <c r="E567" s="292"/>
      <c r="G567" s="293"/>
    </row>
    <row r="568" spans="3:7" customFormat="1">
      <c r="C568" s="293"/>
      <c r="E568" s="292"/>
      <c r="G568" s="293"/>
    </row>
    <row r="569" spans="3:7" customFormat="1">
      <c r="C569" s="293"/>
      <c r="E569" s="292"/>
      <c r="G569" s="293"/>
    </row>
    <row r="570" spans="3:7" customFormat="1">
      <c r="C570" s="293"/>
      <c r="E570" s="292"/>
      <c r="G570" s="293"/>
    </row>
    <row r="571" spans="3:7" customFormat="1">
      <c r="C571" s="293"/>
      <c r="E571" s="292"/>
      <c r="G571" s="293"/>
    </row>
    <row r="572" spans="3:7" customFormat="1">
      <c r="C572" s="293"/>
      <c r="E572" s="292"/>
      <c r="G572" s="293"/>
    </row>
    <row r="573" spans="3:7" customFormat="1">
      <c r="C573" s="293"/>
      <c r="E573" s="292"/>
      <c r="G573" s="293"/>
    </row>
    <row r="574" spans="3:7" customFormat="1">
      <c r="C574" s="293"/>
      <c r="E574" s="292"/>
      <c r="G574" s="293"/>
    </row>
    <row r="575" spans="3:7" customFormat="1">
      <c r="C575" s="293"/>
      <c r="E575" s="292"/>
      <c r="G575" s="293"/>
    </row>
    <row r="576" spans="3:7" customFormat="1">
      <c r="C576" s="293"/>
      <c r="E576" s="292"/>
      <c r="G576" s="293"/>
    </row>
    <row r="577" spans="3:7" customFormat="1">
      <c r="C577" s="293"/>
      <c r="E577" s="292"/>
      <c r="G577" s="293"/>
    </row>
    <row r="578" spans="3:7" customFormat="1">
      <c r="C578" s="293"/>
      <c r="E578" s="292"/>
      <c r="G578" s="293"/>
    </row>
    <row r="579" spans="3:7" customFormat="1">
      <c r="C579" s="293"/>
      <c r="E579" s="292"/>
      <c r="G579" s="293"/>
    </row>
    <row r="580" spans="3:7" customFormat="1">
      <c r="C580" s="293"/>
      <c r="E580" s="292"/>
      <c r="G580" s="293"/>
    </row>
    <row r="581" spans="3:7" customFormat="1">
      <c r="C581" s="293"/>
      <c r="E581" s="292"/>
      <c r="G581" s="293"/>
    </row>
    <row r="582" spans="3:7" customFormat="1">
      <c r="C582" s="293"/>
      <c r="E582" s="292"/>
      <c r="G582" s="293"/>
    </row>
    <row r="583" spans="3:7" customFormat="1">
      <c r="C583" s="293"/>
      <c r="E583" s="292"/>
      <c r="G583" s="293"/>
    </row>
    <row r="584" spans="3:7" customFormat="1">
      <c r="C584" s="293"/>
      <c r="E584" s="292"/>
      <c r="G584" s="293"/>
    </row>
    <row r="585" spans="3:7" customFormat="1">
      <c r="C585" s="293"/>
      <c r="E585" s="292"/>
      <c r="G585" s="293"/>
    </row>
    <row r="586" spans="3:7" customFormat="1">
      <c r="C586" s="293"/>
      <c r="E586" s="292"/>
      <c r="G586" s="293"/>
    </row>
    <row r="587" spans="3:7" customFormat="1">
      <c r="C587" s="293"/>
      <c r="E587" s="292"/>
      <c r="G587" s="293"/>
    </row>
    <row r="588" spans="3:7" customFormat="1">
      <c r="C588" s="293"/>
      <c r="E588" s="292"/>
      <c r="G588" s="293"/>
    </row>
    <row r="589" spans="3:7" customFormat="1">
      <c r="C589" s="293"/>
      <c r="E589" s="292"/>
      <c r="G589" s="293"/>
    </row>
    <row r="590" spans="3:7" customFormat="1">
      <c r="C590" s="293"/>
      <c r="E590" s="292"/>
      <c r="G590" s="293"/>
    </row>
    <row r="591" spans="3:7" customFormat="1">
      <c r="C591" s="293"/>
      <c r="E591" s="292"/>
      <c r="G591" s="293"/>
    </row>
    <row r="592" spans="3:7" customFormat="1">
      <c r="C592" s="293"/>
      <c r="E592" s="292"/>
      <c r="G592" s="293"/>
    </row>
    <row r="593" spans="3:7" customFormat="1">
      <c r="C593" s="293"/>
      <c r="E593" s="292"/>
      <c r="G593" s="293"/>
    </row>
    <row r="594" spans="3:7" customFormat="1">
      <c r="C594" s="293"/>
      <c r="E594" s="292"/>
      <c r="G594" s="293"/>
    </row>
    <row r="595" spans="3:7" customFormat="1">
      <c r="C595" s="293"/>
      <c r="E595" s="292"/>
      <c r="G595" s="293"/>
    </row>
    <row r="596" spans="3:7" customFormat="1">
      <c r="C596" s="293"/>
      <c r="E596" s="292"/>
      <c r="G596" s="293"/>
    </row>
    <row r="597" spans="3:7" customFormat="1">
      <c r="C597" s="293"/>
      <c r="E597" s="292"/>
      <c r="G597" s="293"/>
    </row>
    <row r="598" spans="3:7" customFormat="1">
      <c r="C598" s="293"/>
      <c r="E598" s="292"/>
      <c r="G598" s="293"/>
    </row>
    <row r="599" spans="3:7" customFormat="1">
      <c r="C599" s="293"/>
      <c r="E599" s="292"/>
      <c r="G599" s="293"/>
    </row>
    <row r="600" spans="3:7" customFormat="1">
      <c r="C600" s="293"/>
      <c r="E600" s="292"/>
      <c r="G600" s="293"/>
    </row>
    <row r="601" spans="3:7" customFormat="1">
      <c r="C601" s="293"/>
      <c r="E601" s="292"/>
      <c r="G601" s="293"/>
    </row>
    <row r="602" spans="3:7" customFormat="1">
      <c r="C602" s="293"/>
      <c r="E602" s="292"/>
      <c r="G602" s="293"/>
    </row>
    <row r="603" spans="3:7" customFormat="1">
      <c r="C603" s="293"/>
      <c r="E603" s="292"/>
      <c r="G603" s="293"/>
    </row>
    <row r="604" spans="3:7" customFormat="1">
      <c r="C604" s="293"/>
      <c r="E604" s="292"/>
      <c r="G604" s="293"/>
    </row>
    <row r="605" spans="3:7" customFormat="1">
      <c r="C605" s="293"/>
      <c r="E605" s="292"/>
      <c r="G605" s="293"/>
    </row>
    <row r="606" spans="3:7" customFormat="1">
      <c r="C606" s="293"/>
      <c r="E606" s="292"/>
      <c r="G606" s="293"/>
    </row>
    <row r="607" spans="3:7" customFormat="1">
      <c r="C607" s="293"/>
      <c r="E607" s="292"/>
      <c r="G607" s="293"/>
    </row>
    <row r="608" spans="3:7" customFormat="1">
      <c r="C608" s="293"/>
      <c r="E608" s="292"/>
      <c r="G608" s="293"/>
    </row>
    <row r="609" spans="3:7" customFormat="1">
      <c r="C609" s="293"/>
      <c r="E609" s="292"/>
      <c r="G609" s="293"/>
    </row>
    <row r="610" spans="3:7" customFormat="1">
      <c r="C610" s="293"/>
      <c r="E610" s="292"/>
      <c r="G610" s="293"/>
    </row>
    <row r="611" spans="3:7" customFormat="1">
      <c r="C611" s="293"/>
      <c r="E611" s="292"/>
      <c r="G611" s="293"/>
    </row>
    <row r="612" spans="3:7" customFormat="1">
      <c r="C612" s="293"/>
      <c r="E612" s="292"/>
      <c r="G612" s="293"/>
    </row>
    <row r="613" spans="3:7" customFormat="1">
      <c r="C613" s="293"/>
      <c r="E613" s="292"/>
      <c r="G613" s="293"/>
    </row>
    <row r="614" spans="3:7" customFormat="1">
      <c r="C614" s="293"/>
      <c r="E614" s="292"/>
      <c r="G614" s="293"/>
    </row>
    <row r="615" spans="3:7" customFormat="1">
      <c r="C615" s="293"/>
      <c r="E615" s="292"/>
      <c r="G615" s="293"/>
    </row>
    <row r="616" spans="3:7" customFormat="1">
      <c r="C616" s="293"/>
      <c r="E616" s="292"/>
      <c r="G616" s="293"/>
    </row>
    <row r="617" spans="3:7" customFormat="1">
      <c r="C617" s="293"/>
      <c r="E617" s="292"/>
      <c r="G617" s="293"/>
    </row>
    <row r="618" spans="3:7" customFormat="1">
      <c r="C618" s="293"/>
      <c r="E618" s="292"/>
      <c r="G618" s="293"/>
    </row>
    <row r="619" spans="3:7" customFormat="1">
      <c r="C619" s="293"/>
      <c r="E619" s="292"/>
      <c r="G619" s="293"/>
    </row>
    <row r="620" spans="3:7" customFormat="1">
      <c r="C620" s="293"/>
      <c r="E620" s="292"/>
      <c r="G620" s="293"/>
    </row>
    <row r="621" spans="3:7" customFormat="1">
      <c r="C621" s="293"/>
      <c r="E621" s="292"/>
      <c r="G621" s="293"/>
    </row>
    <row r="622" spans="3:7" customFormat="1">
      <c r="C622" s="293"/>
      <c r="E622" s="292"/>
      <c r="G622" s="293"/>
    </row>
    <row r="623" spans="3:7" customFormat="1">
      <c r="C623" s="293"/>
      <c r="E623" s="292"/>
      <c r="G623" s="293"/>
    </row>
    <row r="624" spans="3:7" customFormat="1">
      <c r="C624" s="293"/>
      <c r="E624" s="292"/>
      <c r="G624" s="293"/>
    </row>
    <row r="625" spans="3:7" customFormat="1">
      <c r="C625" s="293"/>
      <c r="E625" s="292"/>
      <c r="G625" s="293"/>
    </row>
    <row r="626" spans="3:7" customFormat="1">
      <c r="C626" s="293"/>
      <c r="E626" s="292"/>
      <c r="G626" s="293"/>
    </row>
    <row r="627" spans="3:7" customFormat="1">
      <c r="C627" s="293"/>
      <c r="E627" s="292"/>
      <c r="G627" s="293"/>
    </row>
    <row r="628" spans="3:7" customFormat="1">
      <c r="C628" s="293"/>
      <c r="E628" s="292"/>
      <c r="G628" s="293"/>
    </row>
    <row r="629" spans="3:7" customFormat="1">
      <c r="C629" s="293"/>
      <c r="E629" s="292"/>
      <c r="G629" s="293"/>
    </row>
    <row r="630" spans="3:7" customFormat="1">
      <c r="C630" s="293"/>
      <c r="E630" s="292"/>
      <c r="G630" s="293"/>
    </row>
    <row r="631" spans="3:7" customFormat="1">
      <c r="C631" s="293"/>
      <c r="E631" s="292"/>
      <c r="G631" s="293"/>
    </row>
    <row r="632" spans="3:7" customFormat="1">
      <c r="C632" s="293"/>
      <c r="E632" s="292"/>
      <c r="G632" s="293"/>
    </row>
    <row r="633" spans="3:7" customFormat="1">
      <c r="C633" s="293"/>
      <c r="E633" s="292"/>
      <c r="G633" s="293"/>
    </row>
    <row r="634" spans="3:7" customFormat="1">
      <c r="C634" s="293"/>
      <c r="E634" s="292"/>
      <c r="G634" s="293"/>
    </row>
    <row r="635" spans="3:7" customFormat="1">
      <c r="C635" s="293"/>
      <c r="E635" s="292"/>
      <c r="G635" s="293"/>
    </row>
    <row r="636" spans="3:7" customFormat="1">
      <c r="C636" s="293"/>
      <c r="E636" s="292"/>
      <c r="G636" s="293"/>
    </row>
    <row r="637" spans="3:7" customFormat="1">
      <c r="C637" s="293"/>
      <c r="E637" s="292"/>
      <c r="G637" s="293"/>
    </row>
    <row r="638" spans="3:7" customFormat="1">
      <c r="C638" s="293"/>
      <c r="E638" s="292"/>
      <c r="G638" s="293"/>
    </row>
    <row r="639" spans="3:7" customFormat="1">
      <c r="C639" s="293"/>
      <c r="E639" s="292"/>
      <c r="G639" s="293"/>
    </row>
    <row r="640" spans="3:7" customFormat="1">
      <c r="C640" s="293"/>
      <c r="E640" s="292"/>
      <c r="G640" s="293"/>
    </row>
    <row r="641" spans="3:7" customFormat="1">
      <c r="C641" s="293"/>
      <c r="E641" s="292"/>
      <c r="G641" s="293"/>
    </row>
    <row r="642" spans="3:7" customFormat="1">
      <c r="C642" s="293"/>
      <c r="E642" s="292"/>
      <c r="G642" s="293"/>
    </row>
    <row r="643" spans="3:7" customFormat="1">
      <c r="C643" s="293"/>
      <c r="E643" s="292"/>
      <c r="G643" s="293"/>
    </row>
    <row r="644" spans="3:7" customFormat="1">
      <c r="C644" s="293"/>
      <c r="E644" s="292"/>
      <c r="G644" s="293"/>
    </row>
    <row r="645" spans="3:7" customFormat="1">
      <c r="C645" s="293"/>
      <c r="E645" s="292"/>
      <c r="G645" s="293"/>
    </row>
    <row r="646" spans="3:7" customFormat="1">
      <c r="C646" s="293"/>
      <c r="E646" s="292"/>
      <c r="G646" s="293"/>
    </row>
    <row r="647" spans="3:7" customFormat="1">
      <c r="C647" s="293"/>
      <c r="E647" s="292"/>
      <c r="G647" s="293"/>
    </row>
    <row r="648" spans="3:7" customFormat="1">
      <c r="C648" s="293"/>
      <c r="E648" s="292"/>
      <c r="G648" s="293"/>
    </row>
    <row r="649" spans="3:7" customFormat="1">
      <c r="C649" s="293"/>
      <c r="E649" s="292"/>
      <c r="G649" s="293"/>
    </row>
    <row r="650" spans="3:7" customFormat="1">
      <c r="C650" s="293"/>
      <c r="E650" s="292"/>
      <c r="G650" s="293"/>
    </row>
    <row r="651" spans="3:7" customFormat="1">
      <c r="C651" s="293"/>
      <c r="E651" s="292"/>
      <c r="G651" s="293"/>
    </row>
    <row r="652" spans="3:7" customFormat="1">
      <c r="C652" s="293"/>
      <c r="E652" s="292"/>
      <c r="G652" s="293"/>
    </row>
    <row r="653" spans="3:7" customFormat="1">
      <c r="C653" s="293"/>
      <c r="E653" s="292"/>
      <c r="G653" s="293"/>
    </row>
    <row r="654" spans="3:7" customFormat="1">
      <c r="C654" s="293"/>
      <c r="E654" s="292"/>
      <c r="G654" s="293"/>
    </row>
    <row r="655" spans="3:7" customFormat="1">
      <c r="C655" s="293"/>
      <c r="E655" s="292"/>
      <c r="G655" s="293"/>
    </row>
    <row r="656" spans="3:7" customFormat="1">
      <c r="C656" s="293"/>
      <c r="E656" s="292"/>
      <c r="G656" s="293"/>
    </row>
    <row r="657" spans="3:7" customFormat="1">
      <c r="C657" s="293"/>
      <c r="E657" s="292"/>
      <c r="G657" s="293"/>
    </row>
    <row r="658" spans="3:7" customFormat="1">
      <c r="C658" s="293"/>
      <c r="E658" s="292"/>
      <c r="G658" s="293"/>
    </row>
    <row r="659" spans="3:7" customFormat="1">
      <c r="C659" s="293"/>
      <c r="E659" s="292"/>
      <c r="G659" s="293"/>
    </row>
    <row r="660" spans="3:7" customFormat="1">
      <c r="C660" s="293"/>
      <c r="E660" s="292"/>
      <c r="G660" s="293"/>
    </row>
    <row r="661" spans="3:7" customFormat="1">
      <c r="C661" s="293"/>
      <c r="E661" s="292"/>
      <c r="G661" s="293"/>
    </row>
    <row r="662" spans="3:7" customFormat="1">
      <c r="C662" s="293"/>
      <c r="E662" s="292"/>
      <c r="G662" s="293"/>
    </row>
    <row r="663" spans="3:7" customFormat="1">
      <c r="C663" s="293"/>
      <c r="E663" s="292"/>
      <c r="G663" s="293"/>
    </row>
    <row r="664" spans="3:7" customFormat="1">
      <c r="C664" s="293"/>
      <c r="E664" s="292"/>
      <c r="G664" s="293"/>
    </row>
    <row r="665" spans="3:7" customFormat="1">
      <c r="C665" s="293"/>
      <c r="E665" s="292"/>
      <c r="G665" s="293"/>
    </row>
    <row r="666" spans="3:7" customFormat="1">
      <c r="C666" s="293"/>
      <c r="E666" s="292"/>
      <c r="G666" s="293"/>
    </row>
    <row r="667" spans="3:7" customFormat="1">
      <c r="C667" s="293"/>
      <c r="E667" s="292"/>
      <c r="G667" s="293"/>
    </row>
    <row r="668" spans="3:7" customFormat="1">
      <c r="C668" s="293"/>
      <c r="E668" s="292"/>
      <c r="G668" s="293"/>
    </row>
    <row r="669" spans="3:7" customFormat="1">
      <c r="C669" s="293"/>
      <c r="E669" s="292"/>
      <c r="G669" s="293"/>
    </row>
    <row r="670" spans="3:7" customFormat="1">
      <c r="C670" s="293"/>
      <c r="E670" s="292"/>
      <c r="G670" s="293"/>
    </row>
    <row r="671" spans="3:7" customFormat="1">
      <c r="C671" s="293"/>
      <c r="E671" s="292"/>
      <c r="G671" s="293"/>
    </row>
    <row r="672" spans="3:7" customFormat="1">
      <c r="C672" s="293"/>
      <c r="E672" s="292"/>
      <c r="G672" s="293"/>
    </row>
    <row r="673" spans="3:7" customFormat="1">
      <c r="C673" s="293"/>
      <c r="E673" s="292"/>
      <c r="G673" s="293"/>
    </row>
    <row r="674" spans="3:7" customFormat="1">
      <c r="C674" s="293"/>
      <c r="E674" s="292"/>
      <c r="G674" s="293"/>
    </row>
    <row r="675" spans="3:7" customFormat="1">
      <c r="C675" s="293"/>
      <c r="E675" s="292"/>
      <c r="G675" s="293"/>
    </row>
    <row r="676" spans="3:7" customFormat="1">
      <c r="C676" s="293"/>
      <c r="E676" s="292"/>
      <c r="G676" s="293"/>
    </row>
    <row r="677" spans="3:7" customFormat="1">
      <c r="C677" s="293"/>
      <c r="E677" s="292"/>
      <c r="G677" s="293"/>
    </row>
    <row r="678" spans="3:7" customFormat="1">
      <c r="C678" s="293"/>
      <c r="E678" s="292"/>
      <c r="G678" s="293"/>
    </row>
    <row r="679" spans="3:7" customFormat="1">
      <c r="C679" s="293"/>
      <c r="E679" s="292"/>
      <c r="G679" s="293"/>
    </row>
    <row r="680" spans="3:7" customFormat="1">
      <c r="C680" s="293"/>
      <c r="E680" s="292"/>
      <c r="G680" s="293"/>
    </row>
    <row r="681" spans="3:7" customFormat="1">
      <c r="C681" s="293"/>
      <c r="E681" s="292"/>
      <c r="G681" s="293"/>
    </row>
    <row r="682" spans="3:7" customFormat="1">
      <c r="C682" s="293"/>
      <c r="E682" s="292"/>
      <c r="G682" s="293"/>
    </row>
    <row r="683" spans="3:7" customFormat="1">
      <c r="C683" s="293"/>
      <c r="E683" s="292"/>
      <c r="G683" s="293"/>
    </row>
    <row r="684" spans="3:7" customFormat="1">
      <c r="C684" s="293"/>
      <c r="E684" s="292"/>
      <c r="G684" s="293"/>
    </row>
    <row r="685" spans="3:7" customFormat="1">
      <c r="C685" s="293"/>
      <c r="E685" s="292"/>
      <c r="G685" s="293"/>
    </row>
    <row r="686" spans="3:7" customFormat="1">
      <c r="C686" s="293"/>
      <c r="E686" s="292"/>
      <c r="G686" s="293"/>
    </row>
    <row r="687" spans="3:7" customFormat="1">
      <c r="C687" s="293"/>
      <c r="E687" s="292"/>
      <c r="G687" s="293"/>
    </row>
    <row r="688" spans="3:7" customFormat="1">
      <c r="C688" s="293"/>
      <c r="E688" s="292"/>
      <c r="G688" s="293"/>
    </row>
    <row r="689" spans="3:7" customFormat="1">
      <c r="C689" s="293"/>
      <c r="E689" s="292"/>
      <c r="G689" s="293"/>
    </row>
    <row r="690" spans="3:7" customFormat="1">
      <c r="C690" s="293"/>
      <c r="E690" s="292"/>
      <c r="G690" s="293"/>
    </row>
    <row r="691" spans="3:7" customFormat="1">
      <c r="C691" s="293"/>
      <c r="E691" s="292"/>
      <c r="G691" s="293"/>
    </row>
    <row r="692" spans="3:7" customFormat="1">
      <c r="C692" s="293"/>
      <c r="E692" s="292"/>
      <c r="G692" s="293"/>
    </row>
    <row r="693" spans="3:7" customFormat="1">
      <c r="C693" s="293"/>
      <c r="E693" s="292"/>
      <c r="G693" s="293"/>
    </row>
    <row r="694" spans="3:7" customFormat="1">
      <c r="C694" s="293"/>
      <c r="E694" s="292"/>
      <c r="G694" s="293"/>
    </row>
    <row r="695" spans="3:7" customFormat="1">
      <c r="C695" s="293"/>
      <c r="E695" s="292"/>
      <c r="G695" s="293"/>
    </row>
    <row r="696" spans="3:7" customFormat="1">
      <c r="C696" s="293"/>
      <c r="E696" s="292"/>
      <c r="G696" s="293"/>
    </row>
    <row r="697" spans="3:7" customFormat="1">
      <c r="C697" s="293"/>
      <c r="E697" s="292"/>
      <c r="G697" s="293"/>
    </row>
    <row r="698" spans="3:7" customFormat="1">
      <c r="C698" s="293"/>
      <c r="E698" s="292"/>
      <c r="G698" s="293"/>
    </row>
    <row r="699" spans="3:7" customFormat="1">
      <c r="C699" s="293"/>
      <c r="E699" s="292"/>
      <c r="G699" s="293"/>
    </row>
    <row r="700" spans="3:7" customFormat="1">
      <c r="C700" s="293"/>
      <c r="E700" s="292"/>
      <c r="G700" s="293"/>
    </row>
    <row r="701" spans="3:7" customFormat="1">
      <c r="C701" s="293"/>
      <c r="E701" s="292"/>
      <c r="G701" s="293"/>
    </row>
    <row r="702" spans="3:7" customFormat="1">
      <c r="C702" s="293"/>
      <c r="E702" s="292"/>
      <c r="G702" s="293"/>
    </row>
    <row r="703" spans="3:7" customFormat="1">
      <c r="C703" s="293"/>
      <c r="E703" s="292"/>
      <c r="G703" s="293"/>
    </row>
    <row r="704" spans="3:7" customFormat="1">
      <c r="C704" s="293"/>
      <c r="E704" s="292"/>
      <c r="G704" s="293"/>
    </row>
    <row r="705" spans="3:7" customFormat="1">
      <c r="C705" s="293"/>
      <c r="E705" s="292"/>
      <c r="G705" s="293"/>
    </row>
    <row r="706" spans="3:7" customFormat="1">
      <c r="C706" s="293"/>
      <c r="E706" s="292"/>
      <c r="G706" s="293"/>
    </row>
    <row r="707" spans="3:7" customFormat="1">
      <c r="C707" s="293"/>
      <c r="E707" s="292"/>
      <c r="G707" s="293"/>
    </row>
    <row r="708" spans="3:7" customFormat="1">
      <c r="C708" s="293"/>
      <c r="E708" s="292"/>
      <c r="G708" s="293"/>
    </row>
    <row r="709" spans="3:7" customFormat="1">
      <c r="C709" s="293"/>
      <c r="E709" s="292"/>
      <c r="G709" s="293"/>
    </row>
    <row r="710" spans="3:7" customFormat="1">
      <c r="C710" s="293"/>
      <c r="E710" s="292"/>
      <c r="G710" s="293"/>
    </row>
    <row r="711" spans="3:7" customFormat="1">
      <c r="C711" s="293"/>
      <c r="E711" s="292"/>
      <c r="G711" s="293"/>
    </row>
    <row r="712" spans="3:7" customFormat="1">
      <c r="C712" s="293"/>
      <c r="E712" s="292"/>
      <c r="G712" s="293"/>
    </row>
    <row r="713" spans="3:7" customFormat="1">
      <c r="C713" s="293"/>
      <c r="E713" s="292"/>
      <c r="G713" s="293"/>
    </row>
    <row r="714" spans="3:7" customFormat="1">
      <c r="C714" s="293"/>
      <c r="E714" s="292"/>
      <c r="G714" s="293"/>
    </row>
    <row r="715" spans="3:7" customFormat="1">
      <c r="C715" s="293"/>
      <c r="E715" s="292"/>
      <c r="G715" s="293"/>
    </row>
    <row r="716" spans="3:7" customFormat="1">
      <c r="C716" s="293"/>
      <c r="E716" s="292"/>
      <c r="G716" s="293"/>
    </row>
    <row r="717" spans="3:7" customFormat="1">
      <c r="C717" s="293"/>
      <c r="E717" s="292"/>
      <c r="G717" s="293"/>
    </row>
    <row r="718" spans="3:7" customFormat="1">
      <c r="C718" s="293"/>
      <c r="E718" s="292"/>
      <c r="G718" s="293"/>
    </row>
    <row r="719" spans="3:7" customFormat="1">
      <c r="C719" s="293"/>
      <c r="E719" s="292"/>
      <c r="G719" s="293"/>
    </row>
    <row r="720" spans="3:7" customFormat="1">
      <c r="C720" s="293"/>
      <c r="E720" s="292"/>
      <c r="G720" s="293"/>
    </row>
    <row r="721" spans="3:7" customFormat="1">
      <c r="C721" s="293"/>
      <c r="E721" s="292"/>
      <c r="G721" s="293"/>
    </row>
    <row r="722" spans="3:7" customFormat="1">
      <c r="C722" s="293"/>
      <c r="E722" s="292"/>
      <c r="G722" s="293"/>
    </row>
    <row r="723" spans="3:7" customFormat="1">
      <c r="C723" s="293"/>
      <c r="E723" s="292"/>
      <c r="G723" s="293"/>
    </row>
    <row r="724" spans="3:7" customFormat="1">
      <c r="C724" s="293"/>
      <c r="E724" s="292"/>
      <c r="G724" s="293"/>
    </row>
    <row r="725" spans="3:7" customFormat="1">
      <c r="C725" s="293"/>
      <c r="E725" s="292"/>
      <c r="G725" s="293"/>
    </row>
    <row r="726" spans="3:7" customFormat="1">
      <c r="C726" s="293"/>
      <c r="E726" s="292"/>
      <c r="G726" s="293"/>
    </row>
    <row r="727" spans="3:7" customFormat="1">
      <c r="C727" s="293"/>
      <c r="E727" s="292"/>
      <c r="G727" s="293"/>
    </row>
    <row r="728" spans="3:7" customFormat="1">
      <c r="C728" s="293"/>
      <c r="E728" s="292"/>
      <c r="G728" s="293"/>
    </row>
    <row r="729" spans="3:7" customFormat="1">
      <c r="C729" s="293"/>
      <c r="E729" s="292"/>
      <c r="G729" s="293"/>
    </row>
    <row r="730" spans="3:7" customFormat="1">
      <c r="C730" s="293"/>
      <c r="E730" s="292"/>
      <c r="G730" s="293"/>
    </row>
    <row r="731" spans="3:7" customFormat="1">
      <c r="C731" s="293"/>
      <c r="E731" s="292"/>
      <c r="G731" s="293"/>
    </row>
    <row r="732" spans="3:7" customFormat="1">
      <c r="C732" s="293"/>
      <c r="E732" s="292"/>
      <c r="G732" s="293"/>
    </row>
    <row r="733" spans="3:7" customFormat="1">
      <c r="C733" s="293"/>
      <c r="E733" s="292"/>
      <c r="G733" s="293"/>
    </row>
    <row r="734" spans="3:7" customFormat="1">
      <c r="C734" s="293"/>
      <c r="E734" s="292"/>
      <c r="G734" s="293"/>
    </row>
    <row r="735" spans="3:7" customFormat="1">
      <c r="C735" s="293"/>
      <c r="E735" s="292"/>
      <c r="G735" s="293"/>
    </row>
    <row r="736" spans="3:7" customFormat="1">
      <c r="C736" s="293"/>
      <c r="E736" s="292"/>
      <c r="G736" s="293"/>
    </row>
    <row r="737" spans="3:7" customFormat="1">
      <c r="C737" s="293"/>
      <c r="E737" s="292"/>
      <c r="G737" s="293"/>
    </row>
    <row r="738" spans="3:7" customFormat="1">
      <c r="C738" s="293"/>
      <c r="E738" s="292"/>
      <c r="G738" s="293"/>
    </row>
    <row r="739" spans="3:7" customFormat="1">
      <c r="C739" s="293"/>
      <c r="E739" s="292"/>
      <c r="G739" s="293"/>
    </row>
    <row r="740" spans="3:7" customFormat="1">
      <c r="C740" s="293"/>
      <c r="E740" s="292"/>
      <c r="G740" s="293"/>
    </row>
    <row r="741" spans="3:7" customFormat="1">
      <c r="C741" s="293"/>
      <c r="E741" s="292"/>
      <c r="G741" s="293"/>
    </row>
    <row r="742" spans="3:7" customFormat="1">
      <c r="C742" s="293"/>
      <c r="E742" s="292"/>
      <c r="G742" s="293"/>
    </row>
    <row r="743" spans="3:7" customFormat="1">
      <c r="C743" s="293"/>
      <c r="E743" s="292"/>
      <c r="G743" s="293"/>
    </row>
    <row r="744" spans="3:7" customFormat="1">
      <c r="C744" s="293"/>
      <c r="E744" s="292"/>
      <c r="G744" s="293"/>
    </row>
    <row r="745" spans="3:7" customFormat="1">
      <c r="C745" s="293"/>
      <c r="E745" s="292"/>
      <c r="G745" s="293"/>
    </row>
    <row r="746" spans="3:7" customFormat="1">
      <c r="C746" s="293"/>
      <c r="E746" s="292"/>
      <c r="G746" s="293"/>
    </row>
    <row r="747" spans="3:7" customFormat="1">
      <c r="C747" s="293"/>
      <c r="E747" s="292"/>
      <c r="G747" s="293"/>
    </row>
    <row r="748" spans="3:7" customFormat="1">
      <c r="C748" s="293"/>
      <c r="E748" s="292"/>
      <c r="G748" s="293"/>
    </row>
    <row r="749" spans="3:7" customFormat="1">
      <c r="C749" s="293"/>
      <c r="E749" s="292"/>
      <c r="G749" s="293"/>
    </row>
    <row r="750" spans="3:7" customFormat="1">
      <c r="C750" s="293"/>
      <c r="E750" s="292"/>
      <c r="G750" s="293"/>
    </row>
    <row r="751" spans="3:7" customFormat="1">
      <c r="C751" s="293"/>
      <c r="E751" s="292"/>
      <c r="G751" s="293"/>
    </row>
    <row r="752" spans="3:7" customFormat="1">
      <c r="C752" s="293"/>
      <c r="E752" s="292"/>
      <c r="G752" s="293"/>
    </row>
    <row r="753" spans="3:7" customFormat="1">
      <c r="C753" s="293"/>
      <c r="E753" s="292"/>
      <c r="G753" s="293"/>
    </row>
    <row r="754" spans="3:7" customFormat="1">
      <c r="C754" s="293"/>
      <c r="E754" s="292"/>
      <c r="G754" s="293"/>
    </row>
    <row r="755" spans="3:7" customFormat="1">
      <c r="C755" s="293"/>
      <c r="E755" s="292"/>
      <c r="G755" s="293"/>
    </row>
    <row r="756" spans="3:7" customFormat="1">
      <c r="C756" s="293"/>
      <c r="E756" s="292"/>
      <c r="G756" s="293"/>
    </row>
    <row r="757" spans="3:7" customFormat="1">
      <c r="C757" s="293"/>
      <c r="E757" s="292"/>
      <c r="G757" s="293"/>
    </row>
    <row r="758" spans="3:7" customFormat="1">
      <c r="C758" s="293"/>
      <c r="E758" s="292"/>
      <c r="G758" s="293"/>
    </row>
    <row r="759" spans="3:7" customFormat="1">
      <c r="C759" s="293"/>
      <c r="E759" s="292"/>
      <c r="G759" s="293"/>
    </row>
    <row r="760" spans="3:7" customFormat="1">
      <c r="C760" s="293"/>
      <c r="E760" s="292"/>
      <c r="G760" s="293"/>
    </row>
    <row r="761" spans="3:7" customFormat="1">
      <c r="C761" s="293"/>
      <c r="E761" s="292"/>
      <c r="G761" s="293"/>
    </row>
    <row r="762" spans="3:7" customFormat="1">
      <c r="C762" s="293"/>
      <c r="E762" s="292"/>
      <c r="G762" s="293"/>
    </row>
    <row r="763" spans="3:7" customFormat="1">
      <c r="C763" s="293"/>
      <c r="E763" s="292"/>
      <c r="G763" s="293"/>
    </row>
    <row r="764" spans="3:7" customFormat="1">
      <c r="C764" s="293"/>
      <c r="E764" s="292"/>
      <c r="G764" s="293"/>
    </row>
    <row r="765" spans="3:7" customFormat="1">
      <c r="C765" s="293"/>
      <c r="E765" s="292"/>
      <c r="G765" s="293"/>
    </row>
    <row r="766" spans="3:7" customFormat="1">
      <c r="C766" s="293"/>
      <c r="E766" s="292"/>
      <c r="G766" s="293"/>
    </row>
    <row r="767" spans="3:7" customFormat="1">
      <c r="C767" s="293"/>
      <c r="E767" s="292"/>
      <c r="G767" s="293"/>
    </row>
    <row r="768" spans="3:7" customFormat="1">
      <c r="C768" s="293"/>
      <c r="E768" s="292"/>
      <c r="G768" s="293"/>
    </row>
    <row r="769" spans="3:7" customFormat="1">
      <c r="C769" s="293"/>
      <c r="E769" s="292"/>
      <c r="G769" s="293"/>
    </row>
    <row r="770" spans="3:7" customFormat="1">
      <c r="C770" s="293"/>
      <c r="E770" s="292"/>
      <c r="G770" s="293"/>
    </row>
    <row r="771" spans="3:7" customFormat="1">
      <c r="C771" s="293"/>
      <c r="E771" s="292"/>
      <c r="G771" s="293"/>
    </row>
    <row r="772" spans="3:7" customFormat="1">
      <c r="C772" s="293"/>
      <c r="E772" s="292"/>
      <c r="G772" s="293"/>
    </row>
    <row r="773" spans="3:7" customFormat="1">
      <c r="C773" s="293"/>
      <c r="E773" s="292"/>
      <c r="G773" s="293"/>
    </row>
    <row r="774" spans="3:7" customFormat="1">
      <c r="C774" s="293"/>
      <c r="E774" s="292"/>
      <c r="G774" s="293"/>
    </row>
    <row r="775" spans="3:7" customFormat="1">
      <c r="C775" s="293"/>
      <c r="E775" s="292"/>
      <c r="G775" s="293"/>
    </row>
    <row r="776" spans="3:7" customFormat="1">
      <c r="C776" s="293"/>
      <c r="E776" s="292"/>
      <c r="G776" s="293"/>
    </row>
    <row r="777" spans="3:7" customFormat="1">
      <c r="C777" s="293"/>
      <c r="E777" s="292"/>
      <c r="G777" s="293"/>
    </row>
    <row r="778" spans="3:7" customFormat="1">
      <c r="C778" s="293"/>
      <c r="E778" s="292"/>
      <c r="G778" s="293"/>
    </row>
    <row r="779" spans="3:7" customFormat="1">
      <c r="C779" s="293"/>
      <c r="E779" s="292"/>
      <c r="G779" s="293"/>
    </row>
    <row r="780" spans="3:7" customFormat="1">
      <c r="C780" s="293"/>
      <c r="E780" s="292"/>
      <c r="G780" s="293"/>
    </row>
    <row r="781" spans="3:7" customFormat="1">
      <c r="C781" s="293"/>
      <c r="E781" s="292"/>
      <c r="G781" s="293"/>
    </row>
    <row r="782" spans="3:7" customFormat="1">
      <c r="C782" s="293"/>
      <c r="E782" s="292"/>
      <c r="G782" s="293"/>
    </row>
    <row r="783" spans="3:7" customFormat="1">
      <c r="C783" s="293"/>
      <c r="E783" s="292"/>
      <c r="G783" s="293"/>
    </row>
    <row r="784" spans="3:7" customFormat="1">
      <c r="C784" s="293"/>
      <c r="E784" s="292"/>
      <c r="G784" s="293"/>
    </row>
    <row r="785" spans="3:7" customFormat="1">
      <c r="C785" s="293"/>
      <c r="E785" s="292"/>
      <c r="G785" s="293"/>
    </row>
    <row r="786" spans="3:7" customFormat="1">
      <c r="C786" s="293"/>
      <c r="E786" s="292"/>
      <c r="G786" s="293"/>
    </row>
    <row r="787" spans="3:7" customFormat="1">
      <c r="C787" s="293"/>
      <c r="E787" s="292"/>
      <c r="G787" s="293"/>
    </row>
    <row r="788" spans="3:7" customFormat="1">
      <c r="C788" s="293"/>
      <c r="E788" s="292"/>
      <c r="G788" s="293"/>
    </row>
    <row r="789" spans="3:7" customFormat="1">
      <c r="C789" s="293"/>
      <c r="E789" s="292"/>
      <c r="G789" s="293"/>
    </row>
    <row r="790" spans="3:7" customFormat="1">
      <c r="C790" s="293"/>
      <c r="E790" s="292"/>
      <c r="G790" s="293"/>
    </row>
    <row r="791" spans="3:7" customFormat="1">
      <c r="C791" s="293"/>
      <c r="E791" s="292"/>
      <c r="G791" s="293"/>
    </row>
    <row r="792" spans="3:7" customFormat="1">
      <c r="C792" s="293"/>
      <c r="E792" s="292"/>
      <c r="G792" s="293"/>
    </row>
    <row r="793" spans="3:7" customFormat="1">
      <c r="C793" s="293"/>
      <c r="E793" s="292"/>
      <c r="G793" s="293"/>
    </row>
    <row r="794" spans="3:7" customFormat="1">
      <c r="C794" s="293"/>
      <c r="E794" s="292"/>
      <c r="G794" s="293"/>
    </row>
    <row r="795" spans="3:7" customFormat="1">
      <c r="C795" s="293"/>
      <c r="E795" s="292"/>
      <c r="G795" s="293"/>
    </row>
    <row r="796" spans="3:7" customFormat="1">
      <c r="C796" s="293"/>
      <c r="E796" s="292"/>
      <c r="G796" s="293"/>
    </row>
    <row r="797" spans="3:7" customFormat="1">
      <c r="C797" s="293"/>
      <c r="E797" s="292"/>
      <c r="G797" s="293"/>
    </row>
    <row r="798" spans="3:7" customFormat="1">
      <c r="C798" s="293"/>
      <c r="E798" s="292"/>
      <c r="G798" s="293"/>
    </row>
    <row r="799" spans="3:7" customFormat="1">
      <c r="C799" s="293"/>
      <c r="E799" s="292"/>
      <c r="G799" s="293"/>
    </row>
    <row r="800" spans="3:7" customFormat="1">
      <c r="C800" s="293"/>
      <c r="E800" s="292"/>
      <c r="G800" s="293"/>
    </row>
    <row r="801" spans="3:7" customFormat="1">
      <c r="C801" s="293"/>
      <c r="E801" s="292"/>
      <c r="G801" s="293"/>
    </row>
    <row r="802" spans="3:7" customFormat="1">
      <c r="C802" s="293"/>
      <c r="E802" s="292"/>
      <c r="G802" s="293"/>
    </row>
    <row r="803" spans="3:7" customFormat="1">
      <c r="C803" s="293"/>
      <c r="E803" s="292"/>
      <c r="G803" s="293"/>
    </row>
    <row r="804" spans="3:7" customFormat="1">
      <c r="C804" s="293"/>
      <c r="E804" s="292"/>
      <c r="G804" s="293"/>
    </row>
    <row r="805" spans="3:7" customFormat="1">
      <c r="C805" s="293"/>
      <c r="E805" s="292"/>
      <c r="G805" s="293"/>
    </row>
    <row r="806" spans="3:7" customFormat="1">
      <c r="C806" s="293"/>
      <c r="E806" s="292"/>
      <c r="G806" s="293"/>
    </row>
    <row r="807" spans="3:7" customFormat="1">
      <c r="C807" s="293"/>
      <c r="E807" s="292"/>
      <c r="G807" s="293"/>
    </row>
    <row r="808" spans="3:7" customFormat="1">
      <c r="C808" s="293"/>
      <c r="E808" s="292"/>
      <c r="G808" s="293"/>
    </row>
    <row r="809" spans="3:7" customFormat="1">
      <c r="C809" s="293"/>
      <c r="E809" s="292"/>
      <c r="G809" s="293"/>
    </row>
    <row r="810" spans="3:7" customFormat="1">
      <c r="C810" s="293"/>
      <c r="E810" s="292"/>
      <c r="G810" s="293"/>
    </row>
    <row r="811" spans="3:7" customFormat="1">
      <c r="C811" s="293"/>
      <c r="E811" s="292"/>
      <c r="G811" s="293"/>
    </row>
    <row r="812" spans="3:7" customFormat="1">
      <c r="C812" s="293"/>
      <c r="E812" s="292"/>
      <c r="G812" s="293"/>
    </row>
    <row r="813" spans="3:7" customFormat="1">
      <c r="C813" s="293"/>
      <c r="E813" s="292"/>
      <c r="G813" s="293"/>
    </row>
    <row r="814" spans="3:7" customFormat="1">
      <c r="C814" s="293"/>
      <c r="E814" s="292"/>
      <c r="G814" s="293"/>
    </row>
    <row r="815" spans="3:7" customFormat="1">
      <c r="C815" s="293"/>
      <c r="E815" s="292"/>
      <c r="G815" s="293"/>
    </row>
    <row r="816" spans="3:7" customFormat="1">
      <c r="C816" s="293"/>
      <c r="E816" s="292"/>
      <c r="G816" s="293"/>
    </row>
    <row r="817" spans="3:7" customFormat="1">
      <c r="C817" s="293"/>
      <c r="E817" s="292"/>
      <c r="G817" s="293"/>
    </row>
    <row r="818" spans="3:7" customFormat="1">
      <c r="C818" s="293"/>
      <c r="E818" s="292"/>
      <c r="G818" s="293"/>
    </row>
    <row r="819" spans="3:7" customFormat="1">
      <c r="C819" s="293"/>
      <c r="E819" s="292"/>
      <c r="G819" s="293"/>
    </row>
    <row r="820" spans="3:7" customFormat="1">
      <c r="C820" s="293"/>
      <c r="E820" s="292"/>
      <c r="G820" s="293"/>
    </row>
    <row r="821" spans="3:7" customFormat="1">
      <c r="C821" s="293"/>
      <c r="E821" s="292"/>
      <c r="G821" s="293"/>
    </row>
    <row r="822" spans="3:7" customFormat="1">
      <c r="C822" s="293"/>
      <c r="E822" s="292"/>
      <c r="G822" s="293"/>
    </row>
    <row r="823" spans="3:7" customFormat="1">
      <c r="C823" s="293"/>
      <c r="E823" s="292"/>
      <c r="G823" s="293"/>
    </row>
    <row r="824" spans="3:7" customFormat="1">
      <c r="C824" s="293"/>
      <c r="E824" s="292"/>
      <c r="G824" s="293"/>
    </row>
    <row r="825" spans="3:7" customFormat="1">
      <c r="C825" s="293"/>
      <c r="E825" s="292"/>
      <c r="G825" s="293"/>
    </row>
    <row r="826" spans="3:7" customFormat="1">
      <c r="C826" s="293"/>
      <c r="E826" s="292"/>
      <c r="G826" s="293"/>
    </row>
    <row r="827" spans="3:7" customFormat="1">
      <c r="C827" s="293"/>
      <c r="E827" s="292"/>
      <c r="G827" s="293"/>
    </row>
    <row r="828" spans="3:7" customFormat="1">
      <c r="C828" s="293"/>
      <c r="E828" s="292"/>
      <c r="G828" s="293"/>
    </row>
    <row r="829" spans="3:7" customFormat="1">
      <c r="C829" s="293"/>
      <c r="E829" s="292"/>
      <c r="G829" s="293"/>
    </row>
    <row r="830" spans="3:7" customFormat="1">
      <c r="C830" s="293"/>
      <c r="E830" s="292"/>
      <c r="G830" s="293"/>
    </row>
    <row r="831" spans="3:7" customFormat="1">
      <c r="C831" s="293"/>
      <c r="E831" s="292"/>
      <c r="G831" s="293"/>
    </row>
    <row r="832" spans="3:7" customFormat="1">
      <c r="C832" s="293"/>
      <c r="E832" s="292"/>
      <c r="G832" s="293"/>
    </row>
    <row r="833" spans="3:7" customFormat="1">
      <c r="C833" s="293"/>
      <c r="E833" s="292"/>
      <c r="G833" s="293"/>
    </row>
    <row r="834" spans="3:7" customFormat="1">
      <c r="C834" s="293"/>
      <c r="E834" s="292"/>
      <c r="G834" s="293"/>
    </row>
    <row r="835" spans="3:7" customFormat="1">
      <c r="C835" s="293"/>
      <c r="E835" s="292"/>
      <c r="G835" s="293"/>
    </row>
    <row r="836" spans="3:7" customFormat="1">
      <c r="C836" s="293"/>
      <c r="E836" s="292"/>
      <c r="G836" s="293"/>
    </row>
    <row r="837" spans="3:7" customFormat="1">
      <c r="C837" s="293"/>
      <c r="E837" s="292"/>
      <c r="G837" s="293"/>
    </row>
    <row r="838" spans="3:7" customFormat="1">
      <c r="C838" s="293"/>
      <c r="E838" s="292"/>
      <c r="G838" s="293"/>
    </row>
    <row r="839" spans="3:7" customFormat="1">
      <c r="C839" s="293"/>
      <c r="E839" s="292"/>
      <c r="G839" s="293"/>
    </row>
    <row r="840" spans="3:7" customFormat="1">
      <c r="C840" s="293"/>
      <c r="E840" s="292"/>
      <c r="G840" s="293"/>
    </row>
    <row r="841" spans="3:7" customFormat="1">
      <c r="C841" s="293"/>
      <c r="E841" s="292"/>
      <c r="G841" s="293"/>
    </row>
    <row r="842" spans="3:7" customFormat="1">
      <c r="C842" s="293"/>
      <c r="E842" s="292"/>
      <c r="G842" s="293"/>
    </row>
    <row r="843" spans="3:7" customFormat="1">
      <c r="C843" s="293"/>
      <c r="E843" s="292"/>
      <c r="G843" s="293"/>
    </row>
    <row r="844" spans="3:7" customFormat="1">
      <c r="C844" s="293"/>
      <c r="E844" s="292"/>
      <c r="G844" s="293"/>
    </row>
    <row r="845" spans="3:7" customFormat="1">
      <c r="C845" s="293"/>
      <c r="E845" s="292"/>
      <c r="G845" s="293"/>
    </row>
    <row r="846" spans="3:7" customFormat="1">
      <c r="C846" s="293"/>
      <c r="E846" s="292"/>
      <c r="G846" s="293"/>
    </row>
    <row r="847" spans="3:7" customFormat="1">
      <c r="C847" s="293"/>
      <c r="E847" s="292"/>
      <c r="G847" s="293"/>
    </row>
    <row r="848" spans="3:7" customFormat="1">
      <c r="C848" s="293"/>
      <c r="E848" s="292"/>
      <c r="G848" s="293"/>
    </row>
    <row r="849" spans="3:7" customFormat="1">
      <c r="C849" s="293"/>
      <c r="E849" s="292"/>
      <c r="G849" s="293"/>
    </row>
    <row r="850" spans="3:7" customFormat="1">
      <c r="C850" s="293"/>
      <c r="E850" s="292"/>
      <c r="G850" s="293"/>
    </row>
    <row r="851" spans="3:7" customFormat="1">
      <c r="C851" s="293"/>
      <c r="E851" s="292"/>
      <c r="G851" s="293"/>
    </row>
    <row r="852" spans="3:7" customFormat="1">
      <c r="C852" s="293"/>
      <c r="E852" s="292"/>
      <c r="G852" s="293"/>
    </row>
    <row r="853" spans="3:7" customFormat="1">
      <c r="C853" s="293"/>
      <c r="E853" s="292"/>
      <c r="G853" s="293"/>
    </row>
    <row r="854" spans="3:7" customFormat="1">
      <c r="C854" s="293"/>
      <c r="E854" s="292"/>
      <c r="G854" s="293"/>
    </row>
    <row r="855" spans="3:7" customFormat="1">
      <c r="C855" s="293"/>
      <c r="E855" s="292"/>
      <c r="G855" s="293"/>
    </row>
    <row r="856" spans="3:7" customFormat="1">
      <c r="C856" s="293"/>
      <c r="E856" s="292"/>
      <c r="G856" s="293"/>
    </row>
    <row r="857" spans="3:7" customFormat="1">
      <c r="C857" s="293"/>
      <c r="E857" s="292"/>
      <c r="G857" s="293"/>
    </row>
    <row r="858" spans="3:7" customFormat="1">
      <c r="C858" s="293"/>
      <c r="E858" s="292"/>
      <c r="G858" s="293"/>
    </row>
    <row r="859" spans="3:7" customFormat="1">
      <c r="C859" s="293"/>
      <c r="E859" s="292"/>
      <c r="G859" s="293"/>
    </row>
    <row r="860" spans="3:7" customFormat="1">
      <c r="C860" s="293"/>
      <c r="E860" s="292"/>
      <c r="G860" s="293"/>
    </row>
    <row r="861" spans="3:7" customFormat="1">
      <c r="C861" s="293"/>
      <c r="E861" s="292"/>
      <c r="G861" s="293"/>
    </row>
    <row r="862" spans="3:7" customFormat="1">
      <c r="C862" s="293"/>
      <c r="E862" s="292"/>
      <c r="G862" s="293"/>
    </row>
    <row r="863" spans="3:7" customFormat="1">
      <c r="C863" s="293"/>
      <c r="E863" s="292"/>
      <c r="G863" s="293"/>
    </row>
    <row r="864" spans="3:7" customFormat="1">
      <c r="C864" s="293"/>
      <c r="E864" s="292"/>
      <c r="G864" s="293"/>
    </row>
    <row r="865" spans="3:7" customFormat="1">
      <c r="C865" s="293"/>
      <c r="E865" s="292"/>
      <c r="G865" s="293"/>
    </row>
    <row r="866" spans="3:7" customFormat="1">
      <c r="C866" s="293"/>
      <c r="E866" s="292"/>
      <c r="G866" s="293"/>
    </row>
    <row r="867" spans="3:7" customFormat="1">
      <c r="C867" s="293"/>
      <c r="E867" s="292"/>
      <c r="G867" s="293"/>
    </row>
    <row r="868" spans="3:7" customFormat="1">
      <c r="C868" s="293"/>
      <c r="E868" s="292"/>
      <c r="G868" s="293"/>
    </row>
    <row r="869" spans="3:7" customFormat="1">
      <c r="C869" s="293"/>
      <c r="E869" s="292"/>
      <c r="G869" s="293"/>
    </row>
    <row r="870" spans="3:7" customFormat="1">
      <c r="C870" s="293"/>
      <c r="E870" s="292"/>
      <c r="G870" s="293"/>
    </row>
    <row r="871" spans="3:7" customFormat="1">
      <c r="C871" s="293"/>
      <c r="E871" s="292"/>
      <c r="G871" s="293"/>
    </row>
    <row r="872" spans="3:7" customFormat="1">
      <c r="C872" s="293"/>
      <c r="E872" s="292"/>
      <c r="G872" s="293"/>
    </row>
    <row r="873" spans="3:7" customFormat="1">
      <c r="C873" s="293"/>
      <c r="E873" s="292"/>
      <c r="G873" s="293"/>
    </row>
    <row r="874" spans="3:7" customFormat="1">
      <c r="C874" s="293"/>
      <c r="E874" s="292"/>
      <c r="G874" s="293"/>
    </row>
    <row r="875" spans="3:7" customFormat="1">
      <c r="C875" s="293"/>
      <c r="E875" s="292"/>
      <c r="G875" s="293"/>
    </row>
    <row r="876" spans="3:7" customFormat="1">
      <c r="C876" s="293"/>
      <c r="E876" s="292"/>
      <c r="G876" s="293"/>
    </row>
    <row r="877" spans="3:7" customFormat="1">
      <c r="C877" s="293"/>
      <c r="E877" s="292"/>
      <c r="G877" s="293"/>
    </row>
    <row r="878" spans="3:7" customFormat="1">
      <c r="C878" s="293"/>
      <c r="E878" s="292"/>
      <c r="G878" s="293"/>
    </row>
    <row r="879" spans="3:7" customFormat="1">
      <c r="C879" s="293"/>
      <c r="E879" s="292"/>
      <c r="G879" s="293"/>
    </row>
    <row r="880" spans="3:7" customFormat="1">
      <c r="C880" s="293"/>
      <c r="E880" s="292"/>
      <c r="G880" s="293"/>
    </row>
    <row r="881" spans="3:7" customFormat="1">
      <c r="C881" s="293"/>
      <c r="E881" s="292"/>
      <c r="G881" s="293"/>
    </row>
    <row r="882" spans="3:7" customFormat="1">
      <c r="C882" s="293"/>
      <c r="E882" s="292"/>
      <c r="G882" s="293"/>
    </row>
    <row r="883" spans="3:7" customFormat="1">
      <c r="C883" s="293"/>
      <c r="E883" s="292"/>
      <c r="G883" s="293"/>
    </row>
    <row r="884" spans="3:7" customFormat="1">
      <c r="C884" s="293"/>
      <c r="E884" s="292"/>
      <c r="G884" s="293"/>
    </row>
    <row r="885" spans="3:7" customFormat="1">
      <c r="C885" s="293"/>
      <c r="E885" s="292"/>
      <c r="G885" s="293"/>
    </row>
    <row r="886" spans="3:7" customFormat="1">
      <c r="C886" s="293"/>
      <c r="E886" s="292"/>
      <c r="G886" s="293"/>
    </row>
    <row r="887" spans="3:7" customFormat="1">
      <c r="C887" s="293"/>
      <c r="E887" s="292"/>
      <c r="G887" s="293"/>
    </row>
    <row r="888" spans="3:7" customFormat="1">
      <c r="C888" s="293"/>
      <c r="E888" s="292"/>
      <c r="G888" s="293"/>
    </row>
    <row r="889" spans="3:7" customFormat="1">
      <c r="C889" s="293"/>
      <c r="E889" s="292"/>
      <c r="G889" s="293"/>
    </row>
    <row r="890" spans="3:7" customFormat="1">
      <c r="C890" s="293"/>
      <c r="E890" s="292"/>
      <c r="G890" s="293"/>
    </row>
    <row r="891" spans="3:7" customFormat="1">
      <c r="C891" s="293"/>
      <c r="E891" s="292"/>
      <c r="G891" s="293"/>
    </row>
    <row r="892" spans="3:7" customFormat="1">
      <c r="C892" s="293"/>
      <c r="E892" s="292"/>
      <c r="G892" s="293"/>
    </row>
    <row r="893" spans="3:7" customFormat="1">
      <c r="C893" s="293"/>
      <c r="E893" s="292"/>
      <c r="G893" s="293"/>
    </row>
    <row r="894" spans="3:7" customFormat="1">
      <c r="C894" s="293"/>
      <c r="E894" s="292"/>
      <c r="G894" s="293"/>
    </row>
    <row r="895" spans="3:7" customFormat="1">
      <c r="C895" s="293"/>
      <c r="E895" s="292"/>
      <c r="G895" s="293"/>
    </row>
    <row r="896" spans="3:7" customFormat="1">
      <c r="C896" s="293"/>
      <c r="E896" s="292"/>
      <c r="G896" s="293"/>
    </row>
    <row r="897" spans="3:7" customFormat="1">
      <c r="C897" s="293"/>
      <c r="E897" s="292"/>
      <c r="G897" s="293"/>
    </row>
    <row r="898" spans="3:7" customFormat="1">
      <c r="C898" s="293"/>
      <c r="E898" s="292"/>
      <c r="G898" s="293"/>
    </row>
    <row r="899" spans="3:7" customFormat="1">
      <c r="C899" s="293"/>
      <c r="E899" s="292"/>
      <c r="G899" s="293"/>
    </row>
    <row r="900" spans="3:7" customFormat="1">
      <c r="C900" s="293"/>
      <c r="E900" s="292"/>
      <c r="G900" s="293"/>
    </row>
    <row r="901" spans="3:7" customFormat="1">
      <c r="C901" s="293"/>
      <c r="E901" s="292"/>
      <c r="G901" s="293"/>
    </row>
    <row r="902" spans="3:7" customFormat="1">
      <c r="C902" s="293"/>
      <c r="E902" s="292"/>
      <c r="G902" s="293"/>
    </row>
    <row r="903" spans="3:7" customFormat="1">
      <c r="C903" s="293"/>
      <c r="E903" s="292"/>
      <c r="G903" s="293"/>
    </row>
    <row r="904" spans="3:7" customFormat="1">
      <c r="C904" s="293"/>
      <c r="E904" s="292"/>
      <c r="G904" s="293"/>
    </row>
    <row r="905" spans="3:7" customFormat="1">
      <c r="C905" s="293"/>
      <c r="E905" s="292"/>
      <c r="G905" s="293"/>
    </row>
    <row r="906" spans="3:7" customFormat="1">
      <c r="C906" s="293"/>
      <c r="E906" s="292"/>
      <c r="G906" s="293"/>
    </row>
    <row r="907" spans="3:7" customFormat="1">
      <c r="C907" s="293"/>
      <c r="E907" s="292"/>
      <c r="G907" s="293"/>
    </row>
    <row r="908" spans="3:7" customFormat="1">
      <c r="C908" s="293"/>
      <c r="E908" s="292"/>
      <c r="G908" s="293"/>
    </row>
    <row r="909" spans="3:7" customFormat="1">
      <c r="C909" s="293"/>
      <c r="E909" s="292"/>
      <c r="G909" s="293"/>
    </row>
    <row r="910" spans="3:7" customFormat="1">
      <c r="C910" s="293"/>
      <c r="E910" s="292"/>
      <c r="G910" s="293"/>
    </row>
    <row r="911" spans="3:7" customFormat="1">
      <c r="C911" s="293"/>
      <c r="E911" s="292"/>
      <c r="G911" s="293"/>
    </row>
    <row r="912" spans="3:7" customFormat="1">
      <c r="C912" s="293"/>
      <c r="E912" s="292"/>
      <c r="G912" s="293"/>
    </row>
    <row r="913" spans="3:7" customFormat="1">
      <c r="C913" s="293"/>
      <c r="E913" s="292"/>
      <c r="G913" s="293"/>
    </row>
    <row r="914" spans="3:7" customFormat="1">
      <c r="C914" s="293"/>
      <c r="E914" s="292"/>
      <c r="G914" s="293"/>
    </row>
    <row r="915" spans="3:7" customFormat="1">
      <c r="C915" s="293"/>
      <c r="E915" s="292"/>
      <c r="G915" s="293"/>
    </row>
    <row r="916" spans="3:7" customFormat="1">
      <c r="C916" s="293"/>
      <c r="E916" s="292"/>
      <c r="G916" s="293"/>
    </row>
    <row r="917" spans="3:7" customFormat="1">
      <c r="C917" s="293"/>
      <c r="E917" s="292"/>
      <c r="G917" s="293"/>
    </row>
    <row r="918" spans="3:7" customFormat="1">
      <c r="C918" s="293"/>
      <c r="E918" s="292"/>
      <c r="G918" s="293"/>
    </row>
    <row r="919" spans="3:7" customFormat="1">
      <c r="C919" s="293"/>
      <c r="E919" s="292"/>
      <c r="G919" s="293"/>
    </row>
    <row r="920" spans="3:7" customFormat="1">
      <c r="C920" s="293"/>
      <c r="E920" s="292"/>
      <c r="G920" s="293"/>
    </row>
    <row r="921" spans="3:7" customFormat="1">
      <c r="C921" s="293"/>
      <c r="E921" s="292"/>
      <c r="G921" s="293"/>
    </row>
    <row r="922" spans="3:7" customFormat="1">
      <c r="C922" s="293"/>
      <c r="E922" s="292"/>
      <c r="G922" s="293"/>
    </row>
    <row r="923" spans="3:7" customFormat="1">
      <c r="C923" s="293"/>
      <c r="E923" s="292"/>
      <c r="G923" s="293"/>
    </row>
    <row r="924" spans="3:7" customFormat="1">
      <c r="C924" s="293"/>
      <c r="E924" s="292"/>
      <c r="G924" s="293"/>
    </row>
    <row r="925" spans="3:7" customFormat="1">
      <c r="C925" s="293"/>
      <c r="E925" s="292"/>
      <c r="G925" s="293"/>
    </row>
    <row r="926" spans="3:7" customFormat="1">
      <c r="C926" s="293"/>
      <c r="E926" s="292"/>
      <c r="G926" s="293"/>
    </row>
    <row r="927" spans="3:7" customFormat="1">
      <c r="C927" s="293"/>
      <c r="E927" s="292"/>
      <c r="G927" s="293"/>
    </row>
    <row r="928" spans="3:7" customFormat="1">
      <c r="C928" s="293"/>
      <c r="E928" s="292"/>
      <c r="G928" s="293"/>
    </row>
    <row r="929" spans="3:7" customFormat="1">
      <c r="C929" s="293"/>
      <c r="E929" s="292"/>
      <c r="G929" s="293"/>
    </row>
    <row r="930" spans="3:7" customFormat="1">
      <c r="C930" s="293"/>
      <c r="E930" s="292"/>
      <c r="G930" s="293"/>
    </row>
    <row r="931" spans="3:7" customFormat="1">
      <c r="C931" s="293"/>
      <c r="E931" s="292"/>
      <c r="G931" s="293"/>
    </row>
    <row r="932" spans="3:7" customFormat="1">
      <c r="C932" s="293"/>
      <c r="E932" s="292"/>
      <c r="G932" s="293"/>
    </row>
    <row r="933" spans="3:7" customFormat="1">
      <c r="C933" s="293"/>
      <c r="E933" s="292"/>
      <c r="G933" s="293"/>
    </row>
    <row r="934" spans="3:7" customFormat="1">
      <c r="C934" s="293"/>
      <c r="E934" s="292"/>
      <c r="G934" s="293"/>
    </row>
    <row r="935" spans="3:7" customFormat="1">
      <c r="C935" s="293"/>
      <c r="E935" s="292"/>
      <c r="G935" s="293"/>
    </row>
    <row r="936" spans="3:7" customFormat="1">
      <c r="C936" s="293"/>
      <c r="E936" s="292"/>
      <c r="G936" s="293"/>
    </row>
    <row r="937" spans="3:7" customFormat="1">
      <c r="C937" s="293"/>
      <c r="E937" s="292"/>
      <c r="G937" s="293"/>
    </row>
    <row r="938" spans="3:7" customFormat="1">
      <c r="C938" s="293"/>
      <c r="E938" s="292"/>
      <c r="G938" s="293"/>
    </row>
    <row r="939" spans="3:7" customFormat="1">
      <c r="C939" s="293"/>
      <c r="E939" s="292"/>
      <c r="G939" s="293"/>
    </row>
    <row r="940" spans="3:7" customFormat="1">
      <c r="C940" s="293"/>
      <c r="E940" s="292"/>
      <c r="G940" s="293"/>
    </row>
    <row r="941" spans="3:7" customFormat="1">
      <c r="C941" s="293"/>
      <c r="E941" s="292"/>
      <c r="G941" s="293"/>
    </row>
    <row r="942" spans="3:7" customFormat="1">
      <c r="C942" s="293"/>
      <c r="E942" s="292"/>
      <c r="G942" s="293"/>
    </row>
    <row r="943" spans="3:7" customFormat="1">
      <c r="C943" s="293"/>
      <c r="E943" s="292"/>
      <c r="G943" s="293"/>
    </row>
    <row r="944" spans="3:7" customFormat="1">
      <c r="C944" s="293"/>
      <c r="E944" s="292"/>
      <c r="G944" s="293"/>
    </row>
    <row r="945" spans="3:7" customFormat="1">
      <c r="C945" s="293"/>
      <c r="E945" s="292"/>
      <c r="G945" s="293"/>
    </row>
    <row r="946" spans="3:7" customFormat="1">
      <c r="C946" s="293"/>
      <c r="E946" s="292"/>
      <c r="G946" s="293"/>
    </row>
    <row r="947" spans="3:7" customFormat="1">
      <c r="C947" s="293"/>
      <c r="E947" s="292"/>
      <c r="G947" s="293"/>
    </row>
    <row r="948" spans="3:7" customFormat="1">
      <c r="C948" s="293"/>
      <c r="E948" s="292"/>
      <c r="G948" s="293"/>
    </row>
    <row r="949" spans="3:7" customFormat="1">
      <c r="C949" s="293"/>
      <c r="E949" s="292"/>
      <c r="G949" s="293"/>
    </row>
    <row r="950" spans="3:7" customFormat="1">
      <c r="C950" s="293"/>
      <c r="E950" s="292"/>
      <c r="G950" s="293"/>
    </row>
    <row r="951" spans="3:7" customFormat="1">
      <c r="C951" s="293"/>
      <c r="E951" s="292"/>
      <c r="G951" s="293"/>
    </row>
    <row r="952" spans="3:7" customFormat="1">
      <c r="C952" s="293"/>
      <c r="E952" s="292"/>
      <c r="G952" s="293"/>
    </row>
    <row r="953" spans="3:7" customFormat="1">
      <c r="C953" s="293"/>
      <c r="E953" s="292"/>
      <c r="G953" s="293"/>
    </row>
    <row r="954" spans="3:7" customFormat="1">
      <c r="C954" s="293"/>
      <c r="E954" s="292"/>
      <c r="G954" s="293"/>
    </row>
    <row r="955" spans="3:7" customFormat="1">
      <c r="C955" s="293"/>
      <c r="E955" s="292"/>
      <c r="G955" s="293"/>
    </row>
    <row r="956" spans="3:7" customFormat="1">
      <c r="C956" s="293"/>
      <c r="E956" s="292"/>
      <c r="G956" s="293"/>
    </row>
    <row r="957" spans="3:7" customFormat="1">
      <c r="C957" s="293"/>
      <c r="E957" s="292"/>
      <c r="G957" s="293"/>
    </row>
    <row r="958" spans="3:7" customFormat="1">
      <c r="C958" s="293"/>
      <c r="E958" s="292"/>
      <c r="G958" s="293"/>
    </row>
    <row r="959" spans="3:7" customFormat="1">
      <c r="C959" s="293"/>
      <c r="E959" s="292"/>
      <c r="G959" s="293"/>
    </row>
    <row r="960" spans="3:7" customFormat="1">
      <c r="C960" s="293"/>
      <c r="E960" s="292"/>
      <c r="G960" s="293"/>
    </row>
    <row r="961" spans="3:7" customFormat="1">
      <c r="C961" s="293"/>
      <c r="E961" s="292"/>
      <c r="G961" s="293"/>
    </row>
    <row r="962" spans="3:7" customFormat="1">
      <c r="C962" s="293"/>
      <c r="E962" s="292"/>
      <c r="G962" s="293"/>
    </row>
    <row r="963" spans="3:7" customFormat="1">
      <c r="C963" s="293"/>
      <c r="E963" s="292"/>
      <c r="G963" s="293"/>
    </row>
    <row r="964" spans="3:7" customFormat="1">
      <c r="C964" s="293"/>
      <c r="E964" s="292"/>
      <c r="G964" s="293"/>
    </row>
    <row r="965" spans="3:7" customFormat="1">
      <c r="C965" s="293"/>
      <c r="E965" s="292"/>
      <c r="G965" s="293"/>
    </row>
    <row r="966" spans="3:7" customFormat="1">
      <c r="C966" s="293"/>
      <c r="E966" s="292"/>
      <c r="G966" s="293"/>
    </row>
    <row r="967" spans="3:7" customFormat="1">
      <c r="C967" s="293"/>
      <c r="E967" s="292"/>
      <c r="G967" s="293"/>
    </row>
    <row r="968" spans="3:7" customFormat="1">
      <c r="C968" s="293"/>
      <c r="E968" s="292"/>
      <c r="G968" s="293"/>
    </row>
    <row r="969" spans="3:7" customFormat="1">
      <c r="C969" s="293"/>
      <c r="E969" s="292"/>
      <c r="G969" s="293"/>
    </row>
    <row r="970" spans="3:7" customFormat="1">
      <c r="C970" s="293"/>
      <c r="E970" s="292"/>
      <c r="G970" s="293"/>
    </row>
    <row r="971" spans="3:7" customFormat="1">
      <c r="C971" s="293"/>
      <c r="E971" s="292"/>
      <c r="G971" s="293"/>
    </row>
    <row r="972" spans="3:7" customFormat="1">
      <c r="C972" s="293"/>
      <c r="E972" s="292"/>
      <c r="G972" s="293"/>
    </row>
    <row r="973" spans="3:7" customFormat="1">
      <c r="C973" s="293"/>
      <c r="E973" s="292"/>
      <c r="G973" s="293"/>
    </row>
    <row r="974" spans="3:7" customFormat="1">
      <c r="C974" s="293"/>
      <c r="E974" s="292"/>
      <c r="G974" s="293"/>
    </row>
    <row r="975" spans="3:7" customFormat="1">
      <c r="C975" s="293"/>
      <c r="E975" s="292"/>
      <c r="G975" s="293"/>
    </row>
    <row r="976" spans="3:7" customFormat="1">
      <c r="C976" s="293"/>
      <c r="E976" s="292"/>
      <c r="G976" s="293"/>
    </row>
    <row r="977" spans="3:7" customFormat="1">
      <c r="C977" s="293"/>
      <c r="E977" s="292"/>
      <c r="G977" s="293"/>
    </row>
    <row r="978" spans="3:7" customFormat="1">
      <c r="C978" s="293"/>
      <c r="E978" s="292"/>
      <c r="G978" s="293"/>
    </row>
    <row r="979" spans="3:7" customFormat="1">
      <c r="C979" s="293"/>
      <c r="E979" s="292"/>
      <c r="G979" s="293"/>
    </row>
    <row r="980" spans="3:7" customFormat="1">
      <c r="C980" s="293"/>
      <c r="E980" s="292"/>
      <c r="G980" s="293"/>
    </row>
    <row r="981" spans="3:7" customFormat="1">
      <c r="C981" s="293"/>
      <c r="E981" s="292"/>
      <c r="G981" s="293"/>
    </row>
    <row r="982" spans="3:7" customFormat="1">
      <c r="C982" s="293"/>
      <c r="E982" s="292"/>
      <c r="G982" s="293"/>
    </row>
    <row r="983" spans="3:7" customFormat="1">
      <c r="C983" s="293"/>
      <c r="E983" s="292"/>
      <c r="G983" s="293"/>
    </row>
    <row r="984" spans="3:7" customFormat="1">
      <c r="C984" s="293"/>
      <c r="E984" s="292"/>
      <c r="G984" s="293"/>
    </row>
    <row r="985" spans="3:7" customFormat="1">
      <c r="C985" s="293"/>
      <c r="E985" s="292"/>
      <c r="G985" s="293"/>
    </row>
    <row r="986" spans="3:7" customFormat="1">
      <c r="C986" s="293"/>
      <c r="E986" s="292"/>
      <c r="G986" s="293"/>
    </row>
    <row r="987" spans="3:7" customFormat="1">
      <c r="C987" s="293"/>
      <c r="E987" s="292"/>
      <c r="G987" s="293"/>
    </row>
    <row r="988" spans="3:7" customFormat="1">
      <c r="C988" s="293"/>
      <c r="E988" s="292"/>
      <c r="G988" s="293"/>
    </row>
    <row r="989" spans="3:7" customFormat="1">
      <c r="C989" s="293"/>
      <c r="E989" s="292"/>
      <c r="G989" s="293"/>
    </row>
    <row r="990" spans="3:7" customFormat="1">
      <c r="C990" s="293"/>
      <c r="E990" s="292"/>
      <c r="G990" s="293"/>
    </row>
    <row r="991" spans="3:7" customFormat="1">
      <c r="C991" s="293"/>
      <c r="E991" s="292"/>
      <c r="G991" s="293"/>
    </row>
    <row r="992" spans="3:7" customFormat="1">
      <c r="C992" s="293"/>
      <c r="E992" s="292"/>
      <c r="G992" s="293"/>
    </row>
    <row r="993" spans="3:7" customFormat="1">
      <c r="C993" s="293"/>
      <c r="E993" s="292"/>
      <c r="G993" s="293"/>
    </row>
    <row r="994" spans="3:7" customFormat="1">
      <c r="C994" s="293"/>
      <c r="E994" s="292"/>
      <c r="G994" s="293"/>
    </row>
    <row r="995" spans="3:7" customFormat="1">
      <c r="C995" s="293"/>
      <c r="E995" s="292"/>
      <c r="G995" s="293"/>
    </row>
    <row r="996" spans="3:7" customFormat="1">
      <c r="C996" s="293"/>
      <c r="E996" s="292"/>
      <c r="G996" s="293"/>
    </row>
    <row r="997" spans="3:7" customFormat="1">
      <c r="C997" s="293"/>
      <c r="E997" s="292"/>
      <c r="G997" s="293"/>
    </row>
    <row r="998" spans="3:7" customFormat="1">
      <c r="C998" s="293"/>
      <c r="E998" s="292"/>
      <c r="G998" s="293"/>
    </row>
    <row r="999" spans="3:7" customFormat="1">
      <c r="C999" s="293"/>
      <c r="E999" s="292"/>
      <c r="G999" s="293"/>
    </row>
    <row r="1000" spans="3:7" customFormat="1">
      <c r="C1000" s="293"/>
      <c r="E1000" s="292"/>
      <c r="G1000" s="293"/>
    </row>
    <row r="1001" spans="3:7" customFormat="1">
      <c r="C1001" s="293"/>
      <c r="E1001" s="292"/>
      <c r="G1001" s="293"/>
    </row>
    <row r="1002" spans="3:7" customFormat="1">
      <c r="C1002" s="293"/>
      <c r="E1002" s="292"/>
      <c r="G1002" s="293"/>
    </row>
    <row r="1003" spans="3:7" customFormat="1">
      <c r="C1003" s="293"/>
      <c r="E1003" s="292"/>
      <c r="G1003" s="293"/>
    </row>
    <row r="1004" spans="3:7" customFormat="1">
      <c r="C1004" s="293"/>
      <c r="E1004" s="292"/>
      <c r="G1004" s="293"/>
    </row>
    <row r="1005" spans="3:7" customFormat="1">
      <c r="C1005" s="293"/>
      <c r="E1005" s="292"/>
      <c r="G1005" s="293"/>
    </row>
    <row r="1006" spans="3:7" customFormat="1">
      <c r="C1006" s="293"/>
      <c r="E1006" s="292"/>
      <c r="G1006" s="293"/>
    </row>
    <row r="1007" spans="3:7" customFormat="1">
      <c r="C1007" s="293"/>
      <c r="E1007" s="292"/>
      <c r="G1007" s="293"/>
    </row>
    <row r="1008" spans="3:7" customFormat="1">
      <c r="C1008" s="293"/>
      <c r="E1008" s="292"/>
      <c r="G1008" s="293"/>
    </row>
    <row r="1009" spans="3:7" customFormat="1">
      <c r="C1009" s="293"/>
      <c r="E1009" s="292"/>
      <c r="G1009" s="293"/>
    </row>
    <row r="1010" spans="3:7" customFormat="1">
      <c r="C1010" s="293"/>
      <c r="E1010" s="292"/>
      <c r="G1010" s="293"/>
    </row>
    <row r="1011" spans="3:7" customFormat="1">
      <c r="C1011" s="293"/>
      <c r="E1011" s="292"/>
      <c r="G1011" s="293"/>
    </row>
    <row r="1012" spans="3:7" customFormat="1">
      <c r="C1012" s="293"/>
      <c r="E1012" s="292"/>
      <c r="G1012" s="293"/>
    </row>
    <row r="1013" spans="3:7" customFormat="1">
      <c r="C1013" s="293"/>
      <c r="E1013" s="292"/>
      <c r="G1013" s="293"/>
    </row>
    <row r="1014" spans="3:7" customFormat="1">
      <c r="C1014" s="293"/>
      <c r="E1014" s="292"/>
      <c r="G1014" s="293"/>
    </row>
    <row r="1015" spans="3:7" customFormat="1">
      <c r="C1015" s="293"/>
      <c r="E1015" s="292"/>
      <c r="G1015" s="293"/>
    </row>
    <row r="1016" spans="3:7" customFormat="1">
      <c r="C1016" s="293"/>
      <c r="E1016" s="292"/>
      <c r="G1016" s="293"/>
    </row>
    <row r="1017" spans="3:7" customFormat="1">
      <c r="C1017" s="293"/>
      <c r="E1017" s="292"/>
      <c r="G1017" s="293"/>
    </row>
    <row r="1018" spans="3:7" customFormat="1">
      <c r="C1018" s="293"/>
      <c r="E1018" s="292"/>
      <c r="G1018" s="293"/>
    </row>
    <row r="1019" spans="3:7" customFormat="1">
      <c r="C1019" s="293"/>
      <c r="E1019" s="292"/>
      <c r="G1019" s="293"/>
    </row>
    <row r="1020" spans="3:7" customFormat="1">
      <c r="C1020" s="293"/>
      <c r="E1020" s="292"/>
      <c r="G1020" s="293"/>
    </row>
    <row r="1021" spans="3:7" customFormat="1">
      <c r="C1021" s="293"/>
      <c r="E1021" s="292"/>
      <c r="G1021" s="293"/>
    </row>
    <row r="1022" spans="3:7" customFormat="1">
      <c r="C1022" s="293"/>
      <c r="E1022" s="292"/>
      <c r="G1022" s="293"/>
    </row>
    <row r="1023" spans="3:7" customFormat="1">
      <c r="C1023" s="293"/>
      <c r="E1023" s="292"/>
      <c r="G1023" s="293"/>
    </row>
    <row r="1024" spans="3:7" customFormat="1">
      <c r="C1024" s="293"/>
      <c r="E1024" s="292"/>
      <c r="G1024" s="293"/>
    </row>
    <row r="1025" spans="3:7" customFormat="1">
      <c r="C1025" s="293"/>
      <c r="E1025" s="292"/>
      <c r="G1025" s="293"/>
    </row>
    <row r="1026" spans="3:7" customFormat="1">
      <c r="C1026" s="293"/>
      <c r="E1026" s="292"/>
      <c r="G1026" s="293"/>
    </row>
    <row r="1027" spans="3:7" customFormat="1">
      <c r="C1027" s="293"/>
      <c r="E1027" s="292"/>
      <c r="G1027" s="293"/>
    </row>
    <row r="1028" spans="3:7" customFormat="1">
      <c r="C1028" s="293"/>
      <c r="E1028" s="292"/>
      <c r="G1028" s="293"/>
    </row>
    <row r="1029" spans="3:7" customFormat="1">
      <c r="C1029" s="293"/>
      <c r="E1029" s="292"/>
      <c r="G1029" s="293"/>
    </row>
    <row r="1030" spans="3:7" customFormat="1">
      <c r="C1030" s="293"/>
      <c r="E1030" s="292"/>
      <c r="G1030" s="293"/>
    </row>
    <row r="1031" spans="3:7" customFormat="1">
      <c r="C1031" s="293"/>
      <c r="E1031" s="292"/>
      <c r="G1031" s="293"/>
    </row>
    <row r="1032" spans="3:7" customFormat="1">
      <c r="C1032" s="293"/>
      <c r="E1032" s="292"/>
      <c r="G1032" s="293"/>
    </row>
    <row r="1033" spans="3:7" customFormat="1">
      <c r="C1033" s="293"/>
      <c r="E1033" s="292"/>
      <c r="G1033" s="293"/>
    </row>
    <row r="1034" spans="3:7" customFormat="1">
      <c r="C1034" s="293"/>
      <c r="E1034" s="292"/>
      <c r="G1034" s="293"/>
    </row>
    <row r="1035" spans="3:7" customFormat="1">
      <c r="C1035" s="293"/>
      <c r="E1035" s="292"/>
      <c r="G1035" s="293"/>
    </row>
    <row r="1036" spans="3:7" customFormat="1">
      <c r="C1036" s="293"/>
      <c r="E1036" s="292"/>
      <c r="G1036" s="293"/>
    </row>
    <row r="1037" spans="3:7" customFormat="1">
      <c r="C1037" s="293"/>
      <c r="E1037" s="292"/>
      <c r="G1037" s="293"/>
    </row>
    <row r="1038" spans="3:7" customFormat="1">
      <c r="C1038" s="293"/>
      <c r="E1038" s="292"/>
      <c r="G1038" s="293"/>
    </row>
    <row r="1039" spans="3:7" customFormat="1">
      <c r="C1039" s="293"/>
      <c r="E1039" s="292"/>
      <c r="G1039" s="293"/>
    </row>
    <row r="1040" spans="3:7" customFormat="1">
      <c r="C1040" s="293"/>
      <c r="E1040" s="292"/>
      <c r="G1040" s="293"/>
    </row>
    <row r="1041" spans="3:7" customFormat="1">
      <c r="C1041" s="293"/>
      <c r="E1041" s="292"/>
      <c r="G1041" s="293"/>
    </row>
    <row r="1042" spans="3:7" customFormat="1">
      <c r="C1042" s="293"/>
      <c r="E1042" s="292"/>
      <c r="G1042" s="293"/>
    </row>
    <row r="1043" spans="3:7" customFormat="1">
      <c r="C1043" s="293"/>
      <c r="E1043" s="292"/>
      <c r="G1043" s="293"/>
    </row>
    <row r="1044" spans="3:7" customFormat="1">
      <c r="C1044" s="293"/>
      <c r="E1044" s="292"/>
      <c r="G1044" s="293"/>
    </row>
    <row r="1045" spans="3:7" customFormat="1">
      <c r="C1045" s="293"/>
      <c r="E1045" s="292"/>
      <c r="G1045" s="293"/>
    </row>
    <row r="1046" spans="3:7" customFormat="1">
      <c r="C1046" s="293"/>
      <c r="E1046" s="292"/>
      <c r="G1046" s="293"/>
    </row>
    <row r="1047" spans="3:7" customFormat="1">
      <c r="C1047" s="293"/>
      <c r="E1047" s="292"/>
      <c r="G1047" s="293"/>
    </row>
    <row r="1048" spans="3:7" customFormat="1">
      <c r="C1048" s="293"/>
      <c r="E1048" s="292"/>
      <c r="G1048" s="293"/>
    </row>
    <row r="1049" spans="3:7" customFormat="1">
      <c r="C1049" s="293"/>
      <c r="E1049" s="292"/>
      <c r="G1049" s="293"/>
    </row>
    <row r="1050" spans="3:7" customFormat="1">
      <c r="C1050" s="293"/>
      <c r="E1050" s="292"/>
      <c r="G1050" s="293"/>
    </row>
    <row r="1051" spans="3:7" customFormat="1">
      <c r="C1051" s="293"/>
      <c r="E1051" s="292"/>
      <c r="G1051" s="293"/>
    </row>
    <row r="1052" spans="3:7" customFormat="1">
      <c r="C1052" s="293"/>
      <c r="E1052" s="292"/>
      <c r="G1052" s="293"/>
    </row>
    <row r="1053" spans="3:7" customFormat="1">
      <c r="C1053" s="293"/>
      <c r="E1053" s="292"/>
      <c r="G1053" s="293"/>
    </row>
    <row r="1054" spans="3:7" customFormat="1">
      <c r="C1054" s="293"/>
      <c r="E1054" s="292"/>
      <c r="G1054" s="293"/>
    </row>
    <row r="1055" spans="3:7" customFormat="1">
      <c r="C1055" s="293"/>
      <c r="E1055" s="292"/>
      <c r="G1055" s="293"/>
    </row>
    <row r="1056" spans="3:7" customFormat="1">
      <c r="C1056" s="293"/>
      <c r="E1056" s="292"/>
      <c r="G1056" s="293"/>
    </row>
    <row r="1057" spans="3:7" customFormat="1">
      <c r="C1057" s="293"/>
      <c r="E1057" s="292"/>
      <c r="G1057" s="293"/>
    </row>
    <row r="1058" spans="3:7" customFormat="1">
      <c r="C1058" s="293"/>
      <c r="E1058" s="292"/>
      <c r="G1058" s="293"/>
    </row>
    <row r="1059" spans="3:7" customFormat="1">
      <c r="C1059" s="293"/>
      <c r="E1059" s="292"/>
      <c r="G1059" s="293"/>
    </row>
    <row r="1060" spans="3:7" customFormat="1">
      <c r="C1060" s="293"/>
      <c r="E1060" s="292"/>
      <c r="G1060" s="293"/>
    </row>
    <row r="1061" spans="3:7" customFormat="1">
      <c r="C1061" s="293"/>
      <c r="E1061" s="292"/>
      <c r="G1061" s="293"/>
    </row>
    <row r="1062" spans="3:7" customFormat="1">
      <c r="C1062" s="293"/>
      <c r="E1062" s="292"/>
      <c r="G1062" s="293"/>
    </row>
    <row r="1063" spans="3:7" customFormat="1">
      <c r="C1063" s="293"/>
      <c r="E1063" s="292"/>
      <c r="G1063" s="293"/>
    </row>
    <row r="1064" spans="3:7" customFormat="1">
      <c r="C1064" s="293"/>
      <c r="E1064" s="292"/>
      <c r="G1064" s="293"/>
    </row>
    <row r="1065" spans="3:7" customFormat="1">
      <c r="C1065" s="293"/>
      <c r="E1065" s="292"/>
      <c r="G1065" s="293"/>
    </row>
    <row r="1066" spans="3:7" customFormat="1">
      <c r="C1066" s="293"/>
      <c r="E1066" s="292"/>
      <c r="G1066" s="293"/>
    </row>
    <row r="1067" spans="3:7" customFormat="1">
      <c r="C1067" s="293"/>
      <c r="E1067" s="292"/>
      <c r="G1067" s="293"/>
    </row>
    <row r="1068" spans="3:7" customFormat="1">
      <c r="C1068" s="293"/>
      <c r="E1068" s="292"/>
      <c r="G1068" s="293"/>
    </row>
    <row r="1069" spans="3:7" customFormat="1">
      <c r="C1069" s="293"/>
      <c r="E1069" s="292"/>
      <c r="G1069" s="293"/>
    </row>
    <row r="1070" spans="3:7" customFormat="1">
      <c r="C1070" s="293"/>
      <c r="E1070" s="292"/>
      <c r="G1070" s="293"/>
    </row>
    <row r="1071" spans="3:7" customFormat="1">
      <c r="C1071" s="293"/>
      <c r="E1071" s="292"/>
      <c r="G1071" s="293"/>
    </row>
    <row r="1072" spans="3:7" customFormat="1">
      <c r="C1072" s="293"/>
      <c r="E1072" s="292"/>
      <c r="G1072" s="293"/>
    </row>
    <row r="1073" spans="3:7" customFormat="1">
      <c r="C1073" s="293"/>
      <c r="E1073" s="292"/>
      <c r="G1073" s="293"/>
    </row>
    <row r="1074" spans="3:7" customFormat="1">
      <c r="C1074" s="293"/>
      <c r="E1074" s="292"/>
      <c r="G1074" s="293"/>
    </row>
    <row r="1075" spans="3:7" customFormat="1">
      <c r="C1075" s="293"/>
      <c r="E1075" s="292"/>
      <c r="G1075" s="293"/>
    </row>
    <row r="1076" spans="3:7" customFormat="1">
      <c r="C1076" s="293"/>
      <c r="E1076" s="292"/>
      <c r="G1076" s="293"/>
    </row>
    <row r="1077" spans="3:7" customFormat="1">
      <c r="C1077" s="293"/>
      <c r="E1077" s="292"/>
      <c r="G1077" s="293"/>
    </row>
    <row r="1078" spans="3:7" customFormat="1">
      <c r="C1078" s="293"/>
      <c r="E1078" s="292"/>
      <c r="G1078" s="293"/>
    </row>
    <row r="1079" spans="3:7" customFormat="1">
      <c r="C1079" s="293"/>
      <c r="E1079" s="292"/>
      <c r="G1079" s="293"/>
    </row>
    <row r="1080" spans="3:7" customFormat="1">
      <c r="C1080" s="293"/>
      <c r="E1080" s="292"/>
      <c r="G1080" s="293"/>
    </row>
    <row r="1081" spans="3:7" customFormat="1">
      <c r="C1081" s="293"/>
      <c r="E1081" s="292"/>
      <c r="G1081" s="293"/>
    </row>
    <row r="1082" spans="3:7" customFormat="1">
      <c r="C1082" s="293"/>
      <c r="E1082" s="292"/>
      <c r="G1082" s="293"/>
    </row>
    <row r="1083" spans="3:7" customFormat="1">
      <c r="C1083" s="293"/>
      <c r="E1083" s="292"/>
      <c r="G1083" s="293"/>
    </row>
    <row r="1084" spans="3:7" customFormat="1">
      <c r="C1084" s="293"/>
      <c r="E1084" s="292"/>
      <c r="G1084" s="293"/>
    </row>
    <row r="1085" spans="3:7" customFormat="1">
      <c r="C1085" s="293"/>
      <c r="E1085" s="292"/>
      <c r="G1085" s="293"/>
    </row>
    <row r="1086" spans="3:7" customFormat="1">
      <c r="C1086" s="293"/>
      <c r="E1086" s="292"/>
      <c r="G1086" s="293"/>
    </row>
    <row r="1087" spans="3:7" customFormat="1">
      <c r="C1087" s="293"/>
      <c r="E1087" s="292"/>
      <c r="G1087" s="293"/>
    </row>
    <row r="1088" spans="3:7" customFormat="1">
      <c r="C1088" s="293"/>
      <c r="E1088" s="292"/>
      <c r="G1088" s="293"/>
    </row>
    <row r="1089" spans="3:7" customFormat="1">
      <c r="C1089" s="293"/>
      <c r="E1089" s="292"/>
      <c r="G1089" s="293"/>
    </row>
    <row r="1090" spans="3:7" customFormat="1">
      <c r="C1090" s="293"/>
      <c r="E1090" s="292"/>
      <c r="G1090" s="293"/>
    </row>
    <row r="1091" spans="3:7" customFormat="1">
      <c r="C1091" s="293"/>
      <c r="E1091" s="292"/>
      <c r="G1091" s="293"/>
    </row>
    <row r="1092" spans="3:7" customFormat="1">
      <c r="C1092" s="293"/>
      <c r="E1092" s="292"/>
      <c r="G1092" s="293"/>
    </row>
    <row r="1093" spans="3:7" customFormat="1">
      <c r="C1093" s="293"/>
      <c r="E1093" s="292"/>
      <c r="G1093" s="293"/>
    </row>
    <row r="1094" spans="3:7" customFormat="1">
      <c r="C1094" s="293"/>
      <c r="E1094" s="292"/>
      <c r="G1094" s="293"/>
    </row>
    <row r="1095" spans="3:7" customFormat="1">
      <c r="C1095" s="293"/>
      <c r="E1095" s="292"/>
      <c r="G1095" s="293"/>
    </row>
    <row r="1096" spans="3:7" customFormat="1">
      <c r="C1096" s="293"/>
      <c r="E1096" s="292"/>
      <c r="G1096" s="293"/>
    </row>
    <row r="1097" spans="3:7" customFormat="1">
      <c r="C1097" s="293"/>
      <c r="E1097" s="292"/>
      <c r="G1097" s="293"/>
    </row>
    <row r="1098" spans="3:7" customFormat="1">
      <c r="C1098" s="293"/>
      <c r="E1098" s="292"/>
      <c r="G1098" s="293"/>
    </row>
    <row r="1099" spans="3:7" customFormat="1">
      <c r="C1099" s="293"/>
      <c r="E1099" s="292"/>
      <c r="G1099" s="293"/>
    </row>
    <row r="1100" spans="3:7" customFormat="1">
      <c r="C1100" s="293"/>
      <c r="E1100" s="292"/>
      <c r="G1100" s="293"/>
    </row>
    <row r="1101" spans="3:7" customFormat="1">
      <c r="C1101" s="293"/>
      <c r="E1101" s="292"/>
      <c r="G1101" s="293"/>
    </row>
    <row r="1102" spans="3:7" customFormat="1">
      <c r="C1102" s="293"/>
      <c r="E1102" s="292"/>
      <c r="G1102" s="293"/>
    </row>
    <row r="1103" spans="3:7" customFormat="1">
      <c r="C1103" s="293"/>
      <c r="E1103" s="292"/>
      <c r="G1103" s="293"/>
    </row>
    <row r="1104" spans="3:7" customFormat="1">
      <c r="C1104" s="293"/>
      <c r="E1104" s="292"/>
      <c r="G1104" s="293"/>
    </row>
    <row r="1105" spans="3:7" customFormat="1">
      <c r="C1105" s="293"/>
      <c r="E1105" s="292"/>
      <c r="G1105" s="293"/>
    </row>
    <row r="1106" spans="3:7" customFormat="1">
      <c r="C1106" s="293"/>
      <c r="E1106" s="292"/>
      <c r="G1106" s="293"/>
    </row>
    <row r="1107" spans="3:7" customFormat="1">
      <c r="C1107" s="293"/>
      <c r="E1107" s="292"/>
      <c r="G1107" s="293"/>
    </row>
    <row r="1108" spans="3:7" customFormat="1">
      <c r="C1108" s="293"/>
      <c r="E1108" s="292"/>
      <c r="G1108" s="293"/>
    </row>
    <row r="1109" spans="3:7" customFormat="1">
      <c r="C1109" s="293"/>
      <c r="E1109" s="292"/>
      <c r="G1109" s="293"/>
    </row>
    <row r="1110" spans="3:7" customFormat="1">
      <c r="C1110" s="293"/>
      <c r="E1110" s="292"/>
      <c r="G1110" s="293"/>
    </row>
    <row r="1111" spans="3:7" customFormat="1">
      <c r="C1111" s="293"/>
      <c r="E1111" s="292"/>
      <c r="G1111" s="293"/>
    </row>
    <row r="1112" spans="3:7" customFormat="1">
      <c r="C1112" s="293"/>
      <c r="E1112" s="292"/>
      <c r="G1112" s="293"/>
    </row>
    <row r="1113" spans="3:7" customFormat="1">
      <c r="C1113" s="293"/>
      <c r="E1113" s="292"/>
      <c r="G1113" s="293"/>
    </row>
    <row r="1114" spans="3:7" customFormat="1">
      <c r="C1114" s="293"/>
      <c r="E1114" s="292"/>
      <c r="G1114" s="293"/>
    </row>
    <row r="1115" spans="3:7" customFormat="1">
      <c r="C1115" s="293"/>
      <c r="E1115" s="292"/>
      <c r="G1115" s="293"/>
    </row>
    <row r="1116" spans="3:7" customFormat="1">
      <c r="C1116" s="293"/>
      <c r="E1116" s="292"/>
      <c r="G1116" s="293"/>
    </row>
    <row r="1117" spans="3:7" customFormat="1">
      <c r="C1117" s="293"/>
      <c r="E1117" s="292"/>
      <c r="G1117" s="293"/>
    </row>
    <row r="1118" spans="3:7" customFormat="1">
      <c r="C1118" s="293"/>
      <c r="E1118" s="292"/>
      <c r="G1118" s="293"/>
    </row>
    <row r="1119" spans="3:7" customFormat="1">
      <c r="C1119" s="293"/>
      <c r="E1119" s="292"/>
      <c r="G1119" s="293"/>
    </row>
    <row r="1120" spans="3:7" customFormat="1">
      <c r="C1120" s="293"/>
      <c r="E1120" s="292"/>
      <c r="G1120" s="293"/>
    </row>
    <row r="1121" spans="3:7" customFormat="1">
      <c r="C1121" s="293"/>
      <c r="E1121" s="292"/>
      <c r="G1121" s="293"/>
    </row>
    <row r="1122" spans="3:7" customFormat="1">
      <c r="C1122" s="293"/>
      <c r="E1122" s="292"/>
      <c r="G1122" s="293"/>
    </row>
    <row r="1123" spans="3:7" customFormat="1">
      <c r="C1123" s="293"/>
      <c r="E1123" s="292"/>
      <c r="G1123" s="293"/>
    </row>
    <row r="1124" spans="3:7" customFormat="1">
      <c r="C1124" s="293"/>
      <c r="E1124" s="292"/>
      <c r="G1124" s="293"/>
    </row>
    <row r="1125" spans="3:7" customFormat="1">
      <c r="C1125" s="293"/>
      <c r="E1125" s="292"/>
      <c r="G1125" s="293"/>
    </row>
    <row r="1126" spans="3:7" customFormat="1">
      <c r="C1126" s="293"/>
      <c r="E1126" s="292"/>
      <c r="G1126" s="293"/>
    </row>
    <row r="1127" spans="3:7" customFormat="1">
      <c r="C1127" s="293"/>
      <c r="E1127" s="292"/>
      <c r="G1127" s="293"/>
    </row>
    <row r="1128" spans="3:7" customFormat="1">
      <c r="C1128" s="293"/>
      <c r="E1128" s="292"/>
      <c r="G1128" s="293"/>
    </row>
    <row r="1129" spans="3:7" customFormat="1">
      <c r="C1129" s="293"/>
      <c r="E1129" s="292"/>
      <c r="G1129" s="293"/>
    </row>
    <row r="1130" spans="3:7" customFormat="1">
      <c r="C1130" s="293"/>
      <c r="E1130" s="292"/>
      <c r="G1130" s="293"/>
    </row>
    <row r="1131" spans="3:7" customFormat="1">
      <c r="C1131" s="293"/>
      <c r="E1131" s="292"/>
      <c r="G1131" s="293"/>
    </row>
    <row r="1132" spans="3:7" customFormat="1">
      <c r="C1132" s="293"/>
      <c r="E1132" s="292"/>
      <c r="G1132" s="293"/>
    </row>
    <row r="1133" spans="3:7" customFormat="1">
      <c r="C1133" s="293"/>
      <c r="E1133" s="292"/>
      <c r="G1133" s="293"/>
    </row>
    <row r="1134" spans="3:7" customFormat="1">
      <c r="C1134" s="293"/>
      <c r="E1134" s="292"/>
      <c r="G1134" s="293"/>
    </row>
    <row r="1135" spans="3:7" customFormat="1">
      <c r="C1135" s="293"/>
      <c r="E1135" s="292"/>
      <c r="G1135" s="293"/>
    </row>
    <row r="1136" spans="3:7" customFormat="1">
      <c r="C1136" s="293"/>
      <c r="E1136" s="292"/>
      <c r="G1136" s="293"/>
    </row>
    <row r="1137" spans="3:7" customFormat="1">
      <c r="C1137" s="293"/>
      <c r="E1137" s="292"/>
      <c r="G1137" s="293"/>
    </row>
    <row r="1138" spans="3:7" customFormat="1">
      <c r="C1138" s="293"/>
      <c r="E1138" s="292"/>
      <c r="G1138" s="293"/>
    </row>
    <row r="1139" spans="3:7" customFormat="1">
      <c r="C1139" s="293"/>
      <c r="E1139" s="292"/>
      <c r="G1139" s="293"/>
    </row>
    <row r="1140" spans="3:7" customFormat="1">
      <c r="C1140" s="293"/>
      <c r="E1140" s="292"/>
      <c r="G1140" s="293"/>
    </row>
    <row r="1141" spans="3:7" customFormat="1">
      <c r="C1141" s="293"/>
      <c r="E1141" s="292"/>
      <c r="G1141" s="293"/>
    </row>
    <row r="1142" spans="3:7" customFormat="1">
      <c r="C1142" s="293"/>
      <c r="E1142" s="292"/>
      <c r="G1142" s="293"/>
    </row>
    <row r="1143" spans="3:7" customFormat="1">
      <c r="C1143" s="293"/>
      <c r="E1143" s="292"/>
      <c r="G1143" s="293"/>
    </row>
    <row r="1144" spans="3:7" customFormat="1">
      <c r="C1144" s="293"/>
      <c r="E1144" s="292"/>
      <c r="G1144" s="293"/>
    </row>
    <row r="1145" spans="3:7" customFormat="1">
      <c r="C1145" s="293"/>
      <c r="E1145" s="292"/>
      <c r="G1145" s="293"/>
    </row>
    <row r="1146" spans="3:7" customFormat="1">
      <c r="C1146" s="293"/>
      <c r="E1146" s="292"/>
      <c r="G1146" s="293"/>
    </row>
    <row r="1147" spans="3:7" customFormat="1">
      <c r="C1147" s="293"/>
      <c r="E1147" s="292"/>
      <c r="G1147" s="293"/>
    </row>
    <row r="1148" spans="3:7" customFormat="1">
      <c r="C1148" s="293"/>
      <c r="E1148" s="292"/>
      <c r="G1148" s="293"/>
    </row>
    <row r="1149" spans="3:7" customFormat="1">
      <c r="C1149" s="293"/>
      <c r="E1149" s="292"/>
      <c r="G1149" s="293"/>
    </row>
    <row r="1150" spans="3:7" customFormat="1">
      <c r="C1150" s="293"/>
      <c r="E1150" s="292"/>
      <c r="G1150" s="293"/>
    </row>
    <row r="1151" spans="3:7" customFormat="1">
      <c r="C1151" s="293"/>
      <c r="E1151" s="292"/>
      <c r="G1151" s="293"/>
    </row>
    <row r="1152" spans="3:7" customFormat="1">
      <c r="C1152" s="293"/>
      <c r="E1152" s="292"/>
      <c r="G1152" s="293"/>
    </row>
    <row r="1153" spans="3:7" customFormat="1">
      <c r="C1153" s="293"/>
      <c r="E1153" s="292"/>
      <c r="G1153" s="293"/>
    </row>
    <row r="1154" spans="3:7" customFormat="1">
      <c r="C1154" s="293"/>
      <c r="E1154" s="292"/>
      <c r="G1154" s="293"/>
    </row>
    <row r="1155" spans="3:7" customFormat="1">
      <c r="C1155" s="293"/>
      <c r="E1155" s="292"/>
      <c r="G1155" s="293"/>
    </row>
    <row r="1156" spans="3:7" customFormat="1">
      <c r="C1156" s="293"/>
      <c r="E1156" s="292"/>
      <c r="G1156" s="293"/>
    </row>
    <row r="1157" spans="3:7" customFormat="1">
      <c r="C1157" s="293"/>
      <c r="E1157" s="292"/>
      <c r="G1157" s="293"/>
    </row>
    <row r="1158" spans="3:7" customFormat="1">
      <c r="C1158" s="293"/>
      <c r="E1158" s="292"/>
      <c r="G1158" s="293"/>
    </row>
    <row r="1159" spans="3:7" customFormat="1">
      <c r="C1159" s="293"/>
      <c r="E1159" s="292"/>
      <c r="G1159" s="293"/>
    </row>
    <row r="1160" spans="3:7" customFormat="1">
      <c r="C1160" s="293"/>
      <c r="E1160" s="292"/>
      <c r="G1160" s="293"/>
    </row>
    <row r="1161" spans="3:7" customFormat="1">
      <c r="C1161" s="293"/>
      <c r="E1161" s="292"/>
      <c r="G1161" s="293"/>
    </row>
    <row r="1162" spans="3:7" customFormat="1">
      <c r="C1162" s="293"/>
      <c r="E1162" s="292"/>
      <c r="G1162" s="293"/>
    </row>
    <row r="1163" spans="3:7" customFormat="1">
      <c r="C1163" s="293"/>
      <c r="E1163" s="292"/>
      <c r="G1163" s="293"/>
    </row>
    <row r="1164" spans="3:7" customFormat="1">
      <c r="C1164" s="293"/>
      <c r="E1164" s="292"/>
      <c r="G1164" s="293"/>
    </row>
    <row r="1165" spans="3:7" customFormat="1">
      <c r="C1165" s="293"/>
      <c r="E1165" s="292"/>
      <c r="G1165" s="293"/>
    </row>
    <row r="1166" spans="3:7" customFormat="1">
      <c r="C1166" s="293"/>
      <c r="E1166" s="292"/>
      <c r="G1166" s="293"/>
    </row>
    <row r="1167" spans="3:7" customFormat="1">
      <c r="C1167" s="293"/>
      <c r="E1167" s="292"/>
      <c r="G1167" s="293"/>
    </row>
    <row r="1168" spans="3:7" customFormat="1">
      <c r="C1168" s="293"/>
      <c r="E1168" s="292"/>
      <c r="G1168" s="293"/>
    </row>
    <row r="1169" spans="3:7" customFormat="1">
      <c r="C1169" s="293"/>
      <c r="E1169" s="292"/>
      <c r="G1169" s="293"/>
    </row>
    <row r="1170" spans="3:7" customFormat="1">
      <c r="C1170" s="293"/>
      <c r="E1170" s="292"/>
      <c r="G1170" s="293"/>
    </row>
    <row r="1171" spans="3:7" customFormat="1">
      <c r="C1171" s="293"/>
      <c r="E1171" s="292"/>
      <c r="G1171" s="293"/>
    </row>
    <row r="1172" spans="3:7" customFormat="1">
      <c r="C1172" s="293"/>
      <c r="E1172" s="292"/>
      <c r="G1172" s="293"/>
    </row>
    <row r="1173" spans="3:7" customFormat="1">
      <c r="C1173" s="293"/>
      <c r="E1173" s="292"/>
      <c r="G1173" s="293"/>
    </row>
    <row r="1174" spans="3:7" customFormat="1">
      <c r="C1174" s="293"/>
      <c r="E1174" s="292"/>
      <c r="G1174" s="293"/>
    </row>
    <row r="1175" spans="3:7" customFormat="1">
      <c r="C1175" s="293"/>
      <c r="E1175" s="292"/>
      <c r="G1175" s="293"/>
    </row>
    <row r="1176" spans="3:7" customFormat="1">
      <c r="C1176" s="293"/>
      <c r="E1176" s="292"/>
      <c r="G1176" s="293"/>
    </row>
    <row r="1177" spans="3:7" customFormat="1">
      <c r="C1177" s="293"/>
      <c r="E1177" s="292"/>
      <c r="G1177" s="293"/>
    </row>
    <row r="1178" spans="3:7" customFormat="1">
      <c r="C1178" s="293"/>
      <c r="E1178" s="292"/>
      <c r="G1178" s="293"/>
    </row>
    <row r="1179" spans="3:7" customFormat="1">
      <c r="C1179" s="293"/>
      <c r="E1179" s="292"/>
      <c r="G1179" s="293"/>
    </row>
    <row r="1180" spans="3:7" customFormat="1">
      <c r="C1180" s="293"/>
      <c r="E1180" s="292"/>
      <c r="G1180" s="293"/>
    </row>
    <row r="1181" spans="3:7" customFormat="1">
      <c r="C1181" s="293"/>
      <c r="E1181" s="292"/>
      <c r="G1181" s="293"/>
    </row>
    <row r="1182" spans="3:7" customFormat="1">
      <c r="C1182" s="293"/>
      <c r="E1182" s="292"/>
      <c r="G1182" s="293"/>
    </row>
    <row r="1183" spans="3:7" customFormat="1">
      <c r="C1183" s="293"/>
      <c r="E1183" s="292"/>
      <c r="G1183" s="293"/>
    </row>
    <row r="1184" spans="3:7" customFormat="1">
      <c r="C1184" s="293"/>
      <c r="E1184" s="292"/>
      <c r="G1184" s="293"/>
    </row>
    <row r="1185" spans="3:7" customFormat="1">
      <c r="C1185" s="293"/>
      <c r="E1185" s="292"/>
      <c r="G1185" s="293"/>
    </row>
    <row r="1186" spans="3:7" customFormat="1">
      <c r="C1186" s="293"/>
      <c r="E1186" s="292"/>
      <c r="G1186" s="293"/>
    </row>
    <row r="1187" spans="3:7" customFormat="1">
      <c r="C1187" s="293"/>
      <c r="E1187" s="292"/>
      <c r="G1187" s="293"/>
    </row>
    <row r="1188" spans="3:7" customFormat="1">
      <c r="C1188" s="293"/>
      <c r="E1188" s="292"/>
      <c r="G1188" s="293"/>
    </row>
    <row r="1189" spans="3:7" customFormat="1">
      <c r="C1189" s="293"/>
      <c r="E1189" s="292"/>
      <c r="G1189" s="293"/>
    </row>
    <row r="1190" spans="3:7" customFormat="1">
      <c r="C1190" s="293"/>
      <c r="E1190" s="292"/>
      <c r="G1190" s="293"/>
    </row>
    <row r="1191" spans="3:7" customFormat="1">
      <c r="C1191" s="293"/>
      <c r="E1191" s="292"/>
      <c r="G1191" s="293"/>
    </row>
    <row r="1192" spans="3:7" customFormat="1">
      <c r="C1192" s="293"/>
      <c r="E1192" s="292"/>
      <c r="G1192" s="293"/>
    </row>
    <row r="1193" spans="3:7" customFormat="1">
      <c r="C1193" s="293"/>
      <c r="E1193" s="292"/>
      <c r="G1193" s="293"/>
    </row>
    <row r="1194" spans="3:7" customFormat="1">
      <c r="C1194" s="293"/>
      <c r="E1194" s="292"/>
      <c r="G1194" s="293"/>
    </row>
    <row r="1195" spans="3:7" customFormat="1">
      <c r="C1195" s="293"/>
      <c r="E1195" s="292"/>
      <c r="G1195" s="293"/>
    </row>
    <row r="1196" spans="3:7" customFormat="1">
      <c r="C1196" s="293"/>
      <c r="E1196" s="292"/>
      <c r="G1196" s="293"/>
    </row>
    <row r="1197" spans="3:7" customFormat="1">
      <c r="C1197" s="293"/>
      <c r="E1197" s="292"/>
      <c r="G1197" s="293"/>
    </row>
    <row r="1198" spans="3:7" customFormat="1">
      <c r="C1198" s="293"/>
      <c r="E1198" s="292"/>
      <c r="G1198" s="293"/>
    </row>
    <row r="1199" spans="3:7" customFormat="1">
      <c r="C1199" s="293"/>
      <c r="E1199" s="292"/>
      <c r="G1199" s="293"/>
    </row>
    <row r="1200" spans="3:7" customFormat="1">
      <c r="C1200" s="293"/>
      <c r="E1200" s="292"/>
      <c r="G1200" s="293"/>
    </row>
    <row r="1201" spans="3:7" customFormat="1">
      <c r="C1201" s="293"/>
      <c r="E1201" s="292"/>
      <c r="G1201" s="293"/>
    </row>
    <row r="1202" spans="3:7" customFormat="1">
      <c r="C1202" s="293"/>
      <c r="E1202" s="292"/>
      <c r="G1202" s="293"/>
    </row>
    <row r="1203" spans="3:7" customFormat="1">
      <c r="C1203" s="293"/>
      <c r="E1203" s="292"/>
      <c r="G1203" s="293"/>
    </row>
    <row r="1204" spans="3:7" customFormat="1">
      <c r="C1204" s="293"/>
      <c r="E1204" s="292"/>
      <c r="G1204" s="293"/>
    </row>
    <row r="1205" spans="3:7" customFormat="1">
      <c r="C1205" s="293"/>
      <c r="E1205" s="292"/>
      <c r="G1205" s="293"/>
    </row>
    <row r="1206" spans="3:7" customFormat="1">
      <c r="C1206" s="293"/>
      <c r="E1206" s="292"/>
      <c r="G1206" s="293"/>
    </row>
    <row r="1207" spans="3:7" customFormat="1">
      <c r="C1207" s="293"/>
      <c r="E1207" s="292"/>
      <c r="G1207" s="293"/>
    </row>
    <row r="1208" spans="3:7" customFormat="1">
      <c r="C1208" s="293"/>
      <c r="E1208" s="292"/>
      <c r="G1208" s="293"/>
    </row>
    <row r="1209" spans="3:7" customFormat="1">
      <c r="C1209" s="293"/>
      <c r="E1209" s="292"/>
      <c r="G1209" s="293"/>
    </row>
    <row r="1210" spans="3:7" customFormat="1">
      <c r="C1210" s="293"/>
      <c r="E1210" s="292"/>
      <c r="G1210" s="293"/>
    </row>
    <row r="1211" spans="3:7" customFormat="1">
      <c r="C1211" s="293"/>
      <c r="E1211" s="292"/>
      <c r="G1211" s="293"/>
    </row>
    <row r="1212" spans="3:7" customFormat="1">
      <c r="C1212" s="293"/>
      <c r="E1212" s="292"/>
      <c r="G1212" s="293"/>
    </row>
    <row r="1213" spans="3:7" customFormat="1">
      <c r="C1213" s="293"/>
      <c r="E1213" s="292"/>
      <c r="G1213" s="293"/>
    </row>
    <row r="1214" spans="3:7" customFormat="1">
      <c r="C1214" s="293"/>
      <c r="E1214" s="292"/>
      <c r="G1214" s="293"/>
    </row>
    <row r="1215" spans="3:7" customFormat="1">
      <c r="C1215" s="293"/>
      <c r="E1215" s="292"/>
      <c r="G1215" s="293"/>
    </row>
    <row r="1216" spans="3:7" customFormat="1">
      <c r="C1216" s="293"/>
      <c r="E1216" s="292"/>
      <c r="G1216" s="293"/>
    </row>
    <row r="1217" spans="3:7" customFormat="1">
      <c r="C1217" s="293"/>
      <c r="E1217" s="292"/>
      <c r="G1217" s="293"/>
    </row>
    <row r="1218" spans="3:7" customFormat="1">
      <c r="C1218" s="293"/>
      <c r="E1218" s="292"/>
      <c r="G1218" s="293"/>
    </row>
    <row r="1219" spans="3:7" customFormat="1">
      <c r="C1219" s="293"/>
      <c r="E1219" s="292"/>
      <c r="G1219" s="293"/>
    </row>
    <row r="1220" spans="3:7" customFormat="1">
      <c r="C1220" s="293"/>
      <c r="E1220" s="292"/>
      <c r="G1220" s="293"/>
    </row>
    <row r="1221" spans="3:7" customFormat="1">
      <c r="C1221" s="293"/>
      <c r="E1221" s="292"/>
      <c r="G1221" s="293"/>
    </row>
    <row r="1222" spans="3:7" customFormat="1">
      <c r="C1222" s="293"/>
      <c r="E1222" s="292"/>
      <c r="G1222" s="293"/>
    </row>
    <row r="1223" spans="3:7" customFormat="1">
      <c r="C1223" s="293"/>
      <c r="E1223" s="292"/>
      <c r="G1223" s="293"/>
    </row>
    <row r="1224" spans="3:7" customFormat="1">
      <c r="C1224" s="293"/>
      <c r="E1224" s="292"/>
      <c r="G1224" s="293"/>
    </row>
    <row r="1225" spans="3:7" customFormat="1">
      <c r="C1225" s="293"/>
      <c r="E1225" s="292"/>
      <c r="G1225" s="293"/>
    </row>
    <row r="1226" spans="3:7" customFormat="1">
      <c r="C1226" s="293"/>
      <c r="E1226" s="292"/>
      <c r="G1226" s="293"/>
    </row>
    <row r="1227" spans="3:7" customFormat="1">
      <c r="C1227" s="293"/>
      <c r="E1227" s="292"/>
      <c r="G1227" s="293"/>
    </row>
    <row r="1228" spans="3:7" customFormat="1">
      <c r="C1228" s="293"/>
      <c r="E1228" s="292"/>
      <c r="G1228" s="293"/>
    </row>
    <row r="1229" spans="3:7" customFormat="1">
      <c r="C1229" s="293"/>
      <c r="E1229" s="292"/>
      <c r="G1229" s="293"/>
    </row>
    <row r="1230" spans="3:7" customFormat="1">
      <c r="C1230" s="293"/>
      <c r="E1230" s="292"/>
      <c r="G1230" s="293"/>
    </row>
    <row r="1231" spans="3:7" customFormat="1">
      <c r="C1231" s="293"/>
      <c r="E1231" s="292"/>
      <c r="G1231" s="293"/>
    </row>
    <row r="1232" spans="3:7" customFormat="1">
      <c r="C1232" s="293"/>
      <c r="E1232" s="292"/>
      <c r="G1232" s="293"/>
    </row>
    <row r="1233" spans="3:7" customFormat="1">
      <c r="C1233" s="293"/>
      <c r="E1233" s="292"/>
      <c r="G1233" s="293"/>
    </row>
    <row r="1234" spans="3:7" customFormat="1">
      <c r="C1234" s="293"/>
      <c r="E1234" s="292"/>
      <c r="G1234" s="293"/>
    </row>
    <row r="1235" spans="3:7" customFormat="1">
      <c r="C1235" s="293"/>
      <c r="E1235" s="292"/>
      <c r="G1235" s="293"/>
    </row>
    <row r="1236" spans="3:7" customFormat="1">
      <c r="C1236" s="293"/>
      <c r="E1236" s="292"/>
      <c r="G1236" s="293"/>
    </row>
    <row r="1237" spans="3:7" customFormat="1">
      <c r="C1237" s="293"/>
      <c r="E1237" s="292"/>
      <c r="G1237" s="293"/>
    </row>
    <row r="1238" spans="3:7" customFormat="1">
      <c r="C1238" s="293"/>
      <c r="E1238" s="292"/>
      <c r="G1238" s="293"/>
    </row>
    <row r="1239" spans="3:7" customFormat="1">
      <c r="C1239" s="293"/>
      <c r="E1239" s="292"/>
      <c r="G1239" s="293"/>
    </row>
    <row r="1240" spans="3:7" customFormat="1">
      <c r="C1240" s="293"/>
      <c r="E1240" s="292"/>
      <c r="G1240" s="293"/>
    </row>
    <row r="1241" spans="3:7" customFormat="1">
      <c r="C1241" s="293"/>
      <c r="E1241" s="292"/>
      <c r="G1241" s="293"/>
    </row>
    <row r="1242" spans="3:7" customFormat="1">
      <c r="C1242" s="293"/>
      <c r="E1242" s="292"/>
      <c r="G1242" s="293"/>
    </row>
    <row r="1243" spans="3:7" customFormat="1">
      <c r="C1243" s="293"/>
      <c r="E1243" s="292"/>
      <c r="G1243" s="293"/>
    </row>
    <row r="1244" spans="3:7" customFormat="1">
      <c r="C1244" s="293"/>
      <c r="E1244" s="292"/>
      <c r="G1244" s="293"/>
    </row>
    <row r="1245" spans="3:7" customFormat="1">
      <c r="C1245" s="293"/>
      <c r="E1245" s="292"/>
      <c r="G1245" s="293"/>
    </row>
    <row r="1246" spans="3:7" customFormat="1">
      <c r="C1246" s="293"/>
      <c r="E1246" s="292"/>
      <c r="G1246" s="293"/>
    </row>
    <row r="1247" spans="3:7" customFormat="1">
      <c r="C1247" s="293"/>
      <c r="E1247" s="292"/>
      <c r="G1247" s="293"/>
    </row>
    <row r="1248" spans="3:7" customFormat="1">
      <c r="C1248" s="293"/>
      <c r="E1248" s="292"/>
      <c r="G1248" s="293"/>
    </row>
    <row r="1249" spans="3:7" customFormat="1">
      <c r="C1249" s="293"/>
      <c r="E1249" s="292"/>
      <c r="G1249" s="293"/>
    </row>
    <row r="1250" spans="3:7" customFormat="1">
      <c r="C1250" s="293"/>
      <c r="E1250" s="292"/>
      <c r="G1250" s="293"/>
    </row>
    <row r="1251" spans="3:7" customFormat="1">
      <c r="C1251" s="293"/>
      <c r="E1251" s="292"/>
      <c r="G1251" s="293"/>
    </row>
    <row r="1252" spans="3:7" customFormat="1">
      <c r="C1252" s="293"/>
      <c r="E1252" s="292"/>
      <c r="G1252" s="293"/>
    </row>
    <row r="1253" spans="3:7" customFormat="1">
      <c r="C1253" s="293"/>
      <c r="E1253" s="292"/>
      <c r="G1253" s="293"/>
    </row>
    <row r="1254" spans="3:7" customFormat="1">
      <c r="C1254" s="293"/>
      <c r="E1254" s="292"/>
      <c r="G1254" s="293"/>
    </row>
    <row r="1255" spans="3:7" customFormat="1">
      <c r="C1255" s="293"/>
      <c r="E1255" s="292"/>
      <c r="G1255" s="293"/>
    </row>
    <row r="1256" spans="3:7" customFormat="1">
      <c r="C1256" s="293"/>
      <c r="E1256" s="292"/>
      <c r="G1256" s="293"/>
    </row>
    <row r="1257" spans="3:7" customFormat="1">
      <c r="C1257" s="293"/>
      <c r="E1257" s="292"/>
      <c r="G1257" s="293"/>
    </row>
    <row r="1258" spans="3:7" customFormat="1">
      <c r="C1258" s="293"/>
      <c r="E1258" s="292"/>
      <c r="G1258" s="293"/>
    </row>
    <row r="1259" spans="3:7" customFormat="1">
      <c r="C1259" s="293"/>
      <c r="E1259" s="292"/>
      <c r="G1259" s="293"/>
    </row>
    <row r="1260" spans="3:7" customFormat="1">
      <c r="C1260" s="293"/>
      <c r="E1260" s="292"/>
      <c r="G1260" s="293"/>
    </row>
    <row r="1261" spans="3:7" customFormat="1">
      <c r="C1261" s="293"/>
      <c r="E1261" s="292"/>
      <c r="G1261" s="293"/>
    </row>
    <row r="1262" spans="3:7" customFormat="1">
      <c r="C1262" s="293"/>
      <c r="E1262" s="292"/>
      <c r="G1262" s="293"/>
    </row>
    <row r="1263" spans="3:7" customFormat="1">
      <c r="C1263" s="293"/>
      <c r="E1263" s="292"/>
      <c r="G1263" s="293"/>
    </row>
    <row r="1264" spans="3:7" customFormat="1">
      <c r="C1264" s="293"/>
      <c r="E1264" s="292"/>
      <c r="G1264" s="293"/>
    </row>
    <row r="1265" spans="3:7" customFormat="1">
      <c r="C1265" s="293"/>
      <c r="E1265" s="292"/>
      <c r="G1265" s="293"/>
    </row>
    <row r="1266" spans="3:7" customFormat="1">
      <c r="C1266" s="293"/>
      <c r="E1266" s="292"/>
      <c r="G1266" s="293"/>
    </row>
    <row r="1267" spans="3:7" customFormat="1">
      <c r="C1267" s="293"/>
      <c r="E1267" s="292"/>
      <c r="G1267" s="293"/>
    </row>
    <row r="1268" spans="3:7" customFormat="1">
      <c r="C1268" s="293"/>
      <c r="E1268" s="292"/>
      <c r="G1268" s="293"/>
    </row>
    <row r="1269" spans="3:7" customFormat="1">
      <c r="C1269" s="293"/>
      <c r="E1269" s="292"/>
      <c r="G1269" s="293"/>
    </row>
    <row r="1270" spans="3:7" customFormat="1">
      <c r="C1270" s="293"/>
      <c r="E1270" s="292"/>
      <c r="G1270" s="293"/>
    </row>
    <row r="1271" spans="3:7" customFormat="1">
      <c r="C1271" s="293"/>
      <c r="E1271" s="292"/>
      <c r="G1271" s="293"/>
    </row>
    <row r="1272" spans="3:7" customFormat="1">
      <c r="C1272" s="293"/>
      <c r="E1272" s="292"/>
      <c r="G1272" s="293"/>
    </row>
    <row r="1273" spans="3:7" customFormat="1">
      <c r="C1273" s="293"/>
      <c r="E1273" s="292"/>
      <c r="G1273" s="293"/>
    </row>
    <row r="1274" spans="3:7" customFormat="1">
      <c r="C1274" s="293"/>
      <c r="E1274" s="292"/>
      <c r="G1274" s="293"/>
    </row>
    <row r="1275" spans="3:7" customFormat="1">
      <c r="C1275" s="293"/>
      <c r="E1275" s="292"/>
      <c r="G1275" s="293"/>
    </row>
    <row r="1276" spans="3:7" customFormat="1">
      <c r="C1276" s="293"/>
      <c r="E1276" s="292"/>
      <c r="G1276" s="293"/>
    </row>
    <row r="1277" spans="3:7" customFormat="1">
      <c r="C1277" s="293"/>
      <c r="E1277" s="292"/>
      <c r="G1277" s="293"/>
    </row>
    <row r="1278" spans="3:7" customFormat="1">
      <c r="C1278" s="293"/>
      <c r="E1278" s="292"/>
      <c r="G1278" s="293"/>
    </row>
    <row r="1279" spans="3:7" customFormat="1">
      <c r="C1279" s="293"/>
      <c r="E1279" s="292"/>
      <c r="G1279" s="293"/>
    </row>
    <row r="1280" spans="3:7" customFormat="1">
      <c r="C1280" s="293"/>
      <c r="E1280" s="292"/>
      <c r="G1280" s="293"/>
    </row>
    <row r="1281" spans="3:7" customFormat="1">
      <c r="C1281" s="293"/>
      <c r="E1281" s="292"/>
      <c r="G1281" s="293"/>
    </row>
    <row r="1282" spans="3:7" customFormat="1">
      <c r="C1282" s="293"/>
      <c r="E1282" s="292"/>
      <c r="G1282" s="293"/>
    </row>
    <row r="1283" spans="3:7" customFormat="1">
      <c r="C1283" s="293"/>
      <c r="E1283" s="292"/>
      <c r="G1283" s="293"/>
    </row>
    <row r="1284" spans="3:7" customFormat="1">
      <c r="C1284" s="293"/>
      <c r="E1284" s="292"/>
      <c r="G1284" s="293"/>
    </row>
    <row r="1285" spans="3:7" customFormat="1">
      <c r="C1285" s="293"/>
      <c r="E1285" s="292"/>
      <c r="G1285" s="293"/>
    </row>
    <row r="1286" spans="3:7" customFormat="1">
      <c r="C1286" s="293"/>
      <c r="E1286" s="292"/>
      <c r="G1286" s="293"/>
    </row>
    <row r="1287" spans="3:7" customFormat="1">
      <c r="C1287" s="293"/>
      <c r="E1287" s="292"/>
      <c r="G1287" s="293"/>
    </row>
    <row r="1288" spans="3:7" customFormat="1">
      <c r="C1288" s="293"/>
      <c r="E1288" s="292"/>
      <c r="G1288" s="293"/>
    </row>
    <row r="1289" spans="3:7" customFormat="1">
      <c r="C1289" s="293"/>
      <c r="E1289" s="292"/>
      <c r="G1289" s="293"/>
    </row>
    <row r="1290" spans="3:7" customFormat="1">
      <c r="C1290" s="293"/>
      <c r="E1290" s="292"/>
      <c r="G1290" s="293"/>
    </row>
    <row r="1291" spans="3:7" customFormat="1">
      <c r="C1291" s="293"/>
      <c r="E1291" s="292"/>
      <c r="G1291" s="293"/>
    </row>
    <row r="1292" spans="3:7" customFormat="1">
      <c r="C1292" s="293"/>
      <c r="E1292" s="292"/>
      <c r="G1292" s="293"/>
    </row>
    <row r="1293" spans="3:7" customFormat="1">
      <c r="C1293" s="293"/>
      <c r="E1293" s="292"/>
      <c r="G1293" s="293"/>
    </row>
    <row r="1294" spans="3:7" customFormat="1">
      <c r="C1294" s="293"/>
      <c r="E1294" s="292"/>
      <c r="G1294" s="293"/>
    </row>
    <row r="1295" spans="3:7" customFormat="1">
      <c r="C1295" s="293"/>
      <c r="E1295" s="292"/>
      <c r="G1295" s="293"/>
    </row>
    <row r="1296" spans="3:7" customFormat="1">
      <c r="C1296" s="293"/>
      <c r="E1296" s="292"/>
      <c r="G1296" s="293"/>
    </row>
    <row r="1297" spans="3:7" customFormat="1">
      <c r="C1297" s="293"/>
      <c r="E1297" s="292"/>
      <c r="G1297" s="293"/>
    </row>
    <row r="1298" spans="3:7" customFormat="1">
      <c r="C1298" s="293"/>
      <c r="E1298" s="292"/>
      <c r="G1298" s="293"/>
    </row>
    <row r="1299" spans="3:7" customFormat="1">
      <c r="C1299" s="293"/>
      <c r="E1299" s="292"/>
      <c r="G1299" s="293"/>
    </row>
    <row r="1300" spans="3:7" customFormat="1">
      <c r="C1300" s="293"/>
      <c r="E1300" s="292"/>
      <c r="G1300" s="293"/>
    </row>
    <row r="1301" spans="3:7" customFormat="1">
      <c r="C1301" s="293"/>
      <c r="E1301" s="292"/>
      <c r="G1301" s="293"/>
    </row>
    <row r="1302" spans="3:7" customFormat="1">
      <c r="C1302" s="293"/>
      <c r="E1302" s="292"/>
      <c r="G1302" s="293"/>
    </row>
    <row r="1303" spans="3:7" customFormat="1">
      <c r="C1303" s="293"/>
      <c r="E1303" s="292"/>
      <c r="G1303" s="293"/>
    </row>
    <row r="1304" spans="3:7" customFormat="1">
      <c r="C1304" s="293"/>
      <c r="E1304" s="292"/>
      <c r="G1304" s="293"/>
    </row>
    <row r="1305" spans="3:7" customFormat="1">
      <c r="C1305" s="293"/>
      <c r="E1305" s="292"/>
      <c r="G1305" s="293"/>
    </row>
    <row r="1306" spans="3:7" customFormat="1">
      <c r="C1306" s="293"/>
      <c r="E1306" s="292"/>
      <c r="G1306" s="293"/>
    </row>
    <row r="1307" spans="3:7" customFormat="1">
      <c r="C1307" s="293"/>
      <c r="E1307" s="292"/>
      <c r="G1307" s="293"/>
    </row>
    <row r="1308" spans="3:7" customFormat="1">
      <c r="C1308" s="293"/>
      <c r="E1308" s="292"/>
      <c r="G1308" s="293"/>
    </row>
    <row r="1309" spans="3:7" customFormat="1">
      <c r="C1309" s="293"/>
      <c r="E1309" s="292"/>
      <c r="G1309" s="293"/>
    </row>
    <row r="1310" spans="3:7" customFormat="1">
      <c r="C1310" s="293"/>
      <c r="E1310" s="292"/>
      <c r="G1310" s="293"/>
    </row>
    <row r="1311" spans="3:7" customFormat="1">
      <c r="C1311" s="293"/>
      <c r="E1311" s="292"/>
      <c r="G1311" s="293"/>
    </row>
    <row r="1312" spans="3:7" customFormat="1">
      <c r="C1312" s="293"/>
      <c r="E1312" s="292"/>
      <c r="G1312" s="293"/>
    </row>
    <row r="1313" spans="3:7" customFormat="1">
      <c r="C1313" s="293"/>
      <c r="E1313" s="292"/>
      <c r="G1313" s="293"/>
    </row>
    <row r="1314" spans="3:7" customFormat="1">
      <c r="C1314" s="293"/>
      <c r="E1314" s="292"/>
      <c r="G1314" s="293"/>
    </row>
    <row r="1315" spans="3:7" customFormat="1">
      <c r="C1315" s="293"/>
      <c r="E1315" s="292"/>
      <c r="G1315" s="293"/>
    </row>
    <row r="1316" spans="3:7" customFormat="1">
      <c r="C1316" s="293"/>
      <c r="E1316" s="292"/>
      <c r="G1316" s="293"/>
    </row>
    <row r="1317" spans="3:7" customFormat="1">
      <c r="C1317" s="293"/>
      <c r="E1317" s="292"/>
      <c r="G1317" s="293"/>
    </row>
    <row r="1318" spans="3:7" customFormat="1">
      <c r="C1318" s="293"/>
      <c r="E1318" s="292"/>
      <c r="G1318" s="293"/>
    </row>
    <row r="1319" spans="3:7" customFormat="1">
      <c r="C1319" s="293"/>
      <c r="E1319" s="292"/>
      <c r="G1319" s="293"/>
    </row>
    <row r="1320" spans="3:7" customFormat="1">
      <c r="C1320" s="293"/>
      <c r="E1320" s="292"/>
      <c r="G1320" s="293"/>
    </row>
    <row r="1321" spans="3:7" customFormat="1">
      <c r="C1321" s="293"/>
      <c r="E1321" s="292"/>
      <c r="G1321" s="293"/>
    </row>
    <row r="1322" spans="3:7" customFormat="1">
      <c r="C1322" s="293"/>
      <c r="E1322" s="292"/>
      <c r="G1322" s="293"/>
    </row>
    <row r="1323" spans="3:7" customFormat="1">
      <c r="C1323" s="293"/>
      <c r="E1323" s="292"/>
      <c r="G1323" s="293"/>
    </row>
    <row r="1324" spans="3:7" customFormat="1">
      <c r="C1324" s="293"/>
      <c r="E1324" s="292"/>
      <c r="G1324" s="293"/>
    </row>
    <row r="1325" spans="3:7" customFormat="1">
      <c r="C1325" s="293"/>
      <c r="E1325" s="292"/>
      <c r="G1325" s="293"/>
    </row>
    <row r="1326" spans="3:7" customFormat="1">
      <c r="C1326" s="293"/>
      <c r="E1326" s="292"/>
      <c r="G1326" s="293"/>
    </row>
    <row r="1327" spans="3:7" customFormat="1">
      <c r="C1327" s="293"/>
      <c r="E1327" s="292"/>
      <c r="G1327" s="293"/>
    </row>
    <row r="1328" spans="3:7" customFormat="1">
      <c r="C1328" s="293"/>
      <c r="E1328" s="292"/>
      <c r="G1328" s="293"/>
    </row>
    <row r="1329" spans="3:7" customFormat="1">
      <c r="C1329" s="293"/>
      <c r="E1329" s="292"/>
      <c r="G1329" s="293"/>
    </row>
    <row r="1330" spans="3:7" customFormat="1">
      <c r="C1330" s="293"/>
      <c r="E1330" s="292"/>
      <c r="G1330" s="293"/>
    </row>
    <row r="1331" spans="3:7" customFormat="1">
      <c r="C1331" s="293"/>
      <c r="E1331" s="292"/>
      <c r="G1331" s="293"/>
    </row>
    <row r="1332" spans="3:7" customFormat="1">
      <c r="C1332" s="293"/>
      <c r="E1332" s="292"/>
      <c r="G1332" s="293"/>
    </row>
    <row r="1333" spans="3:7" customFormat="1">
      <c r="C1333" s="293"/>
      <c r="E1333" s="292"/>
      <c r="G1333" s="293"/>
    </row>
    <row r="1334" spans="3:7" customFormat="1">
      <c r="C1334" s="293"/>
      <c r="E1334" s="292"/>
      <c r="G1334" s="293"/>
    </row>
    <row r="1335" spans="3:7" customFormat="1">
      <c r="C1335" s="293"/>
      <c r="E1335" s="292"/>
      <c r="G1335" s="293"/>
    </row>
    <row r="1336" spans="3:7" customFormat="1">
      <c r="C1336" s="293"/>
      <c r="E1336" s="292"/>
      <c r="G1336" s="293"/>
    </row>
    <row r="1337" spans="3:7" customFormat="1">
      <c r="C1337" s="293"/>
      <c r="E1337" s="292"/>
      <c r="G1337" s="293"/>
    </row>
    <row r="1338" spans="3:7" customFormat="1">
      <c r="C1338" s="293"/>
      <c r="E1338" s="292"/>
      <c r="G1338" s="293"/>
    </row>
    <row r="1339" spans="3:7" customFormat="1">
      <c r="C1339" s="293"/>
      <c r="E1339" s="292"/>
      <c r="G1339" s="293"/>
    </row>
    <row r="1340" spans="3:7" customFormat="1">
      <c r="C1340" s="293"/>
      <c r="E1340" s="292"/>
      <c r="G1340" s="293"/>
    </row>
    <row r="1341" spans="3:7" customFormat="1">
      <c r="C1341" s="293"/>
      <c r="E1341" s="292"/>
      <c r="G1341" s="293"/>
    </row>
    <row r="1342" spans="3:7" customFormat="1">
      <c r="C1342" s="293"/>
      <c r="E1342" s="292"/>
      <c r="G1342" s="293"/>
    </row>
    <row r="1343" spans="3:7" customFormat="1">
      <c r="C1343" s="293"/>
      <c r="E1343" s="292"/>
      <c r="G1343" s="293"/>
    </row>
    <row r="1344" spans="3:7" customFormat="1">
      <c r="C1344" s="293"/>
      <c r="E1344" s="292"/>
      <c r="G1344" s="293"/>
    </row>
    <row r="1345" spans="3:7" customFormat="1">
      <c r="C1345" s="293"/>
      <c r="E1345" s="292"/>
      <c r="G1345" s="293"/>
    </row>
    <row r="1346" spans="3:7" customFormat="1">
      <c r="C1346" s="293"/>
      <c r="E1346" s="292"/>
      <c r="G1346" s="293"/>
    </row>
    <row r="1347" spans="3:7" customFormat="1">
      <c r="C1347" s="293"/>
      <c r="E1347" s="292"/>
      <c r="G1347" s="293"/>
    </row>
    <row r="1348" spans="3:7" customFormat="1">
      <c r="C1348" s="293"/>
      <c r="E1348" s="292"/>
      <c r="G1348" s="293"/>
    </row>
    <row r="1349" spans="3:7" customFormat="1">
      <c r="C1349" s="293"/>
      <c r="E1349" s="292"/>
      <c r="G1349" s="293"/>
    </row>
    <row r="1350" spans="3:7" customFormat="1">
      <c r="C1350" s="293"/>
      <c r="E1350" s="292"/>
      <c r="G1350" s="293"/>
    </row>
    <row r="1351" spans="3:7" customFormat="1">
      <c r="C1351" s="293"/>
      <c r="E1351" s="292"/>
      <c r="G1351" s="293"/>
    </row>
    <row r="1352" spans="3:7" customFormat="1">
      <c r="C1352" s="293"/>
      <c r="E1352" s="292"/>
      <c r="G1352" s="293"/>
    </row>
    <row r="1353" spans="3:7" customFormat="1">
      <c r="C1353" s="293"/>
      <c r="E1353" s="292"/>
      <c r="G1353" s="293"/>
    </row>
    <row r="1354" spans="3:7" customFormat="1">
      <c r="C1354" s="293"/>
      <c r="E1354" s="292"/>
      <c r="G1354" s="293"/>
    </row>
    <row r="1355" spans="3:7" customFormat="1">
      <c r="C1355" s="293"/>
      <c r="E1355" s="292"/>
      <c r="G1355" s="293"/>
    </row>
    <row r="1356" spans="3:7" customFormat="1">
      <c r="C1356" s="293"/>
      <c r="E1356" s="292"/>
      <c r="G1356" s="293"/>
    </row>
    <row r="1357" spans="3:7" customFormat="1">
      <c r="C1357" s="293"/>
      <c r="E1357" s="292"/>
      <c r="G1357" s="293"/>
    </row>
    <row r="1358" spans="3:7" customFormat="1">
      <c r="C1358" s="293"/>
      <c r="E1358" s="292"/>
      <c r="G1358" s="293"/>
    </row>
    <row r="1359" spans="3:7" customFormat="1">
      <c r="C1359" s="293"/>
      <c r="E1359" s="292"/>
      <c r="G1359" s="293"/>
    </row>
    <row r="1360" spans="3:7" customFormat="1">
      <c r="C1360" s="293"/>
      <c r="E1360" s="292"/>
      <c r="G1360" s="293"/>
    </row>
    <row r="1361" spans="3:7" customFormat="1">
      <c r="C1361" s="293"/>
      <c r="E1361" s="292"/>
      <c r="G1361" s="293"/>
    </row>
    <row r="1362" spans="3:7" customFormat="1">
      <c r="C1362" s="293"/>
      <c r="E1362" s="292"/>
      <c r="G1362" s="293"/>
    </row>
    <row r="1363" spans="3:7" customFormat="1">
      <c r="C1363" s="293"/>
      <c r="E1363" s="292"/>
      <c r="G1363" s="293"/>
    </row>
    <row r="1364" spans="3:7" customFormat="1">
      <c r="C1364" s="293"/>
      <c r="E1364" s="292"/>
      <c r="G1364" s="293"/>
    </row>
    <row r="1365" spans="3:7" customFormat="1">
      <c r="C1365" s="293"/>
      <c r="E1365" s="292"/>
      <c r="G1365" s="293"/>
    </row>
    <row r="1366" spans="3:7" customFormat="1">
      <c r="C1366" s="293"/>
      <c r="E1366" s="292"/>
      <c r="G1366" s="293"/>
    </row>
    <row r="1367" spans="3:7" customFormat="1">
      <c r="C1367" s="293"/>
      <c r="E1367" s="292"/>
      <c r="G1367" s="293"/>
    </row>
    <row r="1368" spans="3:7" customFormat="1">
      <c r="C1368" s="293"/>
      <c r="E1368" s="292"/>
      <c r="G1368" s="293"/>
    </row>
    <row r="1369" spans="3:7" customFormat="1">
      <c r="C1369" s="293"/>
      <c r="E1369" s="292"/>
      <c r="G1369" s="293"/>
    </row>
    <row r="1370" spans="3:7" customFormat="1">
      <c r="C1370" s="293"/>
      <c r="E1370" s="292"/>
      <c r="G1370" s="293"/>
    </row>
    <row r="1371" spans="3:7" customFormat="1">
      <c r="C1371" s="293"/>
      <c r="E1371" s="292"/>
      <c r="G1371" s="293"/>
    </row>
    <row r="1372" spans="3:7" customFormat="1">
      <c r="C1372" s="293"/>
      <c r="E1372" s="292"/>
      <c r="G1372" s="293"/>
    </row>
    <row r="1373" spans="3:7" customFormat="1">
      <c r="C1373" s="293"/>
      <c r="E1373" s="292"/>
      <c r="G1373" s="293"/>
    </row>
    <row r="1374" spans="3:7" customFormat="1">
      <c r="C1374" s="293"/>
      <c r="E1374" s="292"/>
      <c r="G1374" s="293"/>
    </row>
    <row r="1375" spans="3:7" customFormat="1">
      <c r="C1375" s="293"/>
      <c r="E1375" s="292"/>
      <c r="G1375" s="293"/>
    </row>
    <row r="1376" spans="3:7" customFormat="1">
      <c r="C1376" s="293"/>
      <c r="E1376" s="292"/>
      <c r="G1376" s="293"/>
    </row>
    <row r="1377" spans="3:7" customFormat="1">
      <c r="C1377" s="293"/>
      <c r="E1377" s="292"/>
      <c r="G1377" s="293"/>
    </row>
    <row r="1378" spans="3:7" customFormat="1">
      <c r="C1378" s="293"/>
      <c r="E1378" s="292"/>
      <c r="G1378" s="293"/>
    </row>
    <row r="1379" spans="3:7" customFormat="1">
      <c r="C1379" s="293"/>
      <c r="E1379" s="292"/>
      <c r="G1379" s="293"/>
    </row>
    <row r="1380" spans="3:7" customFormat="1">
      <c r="C1380" s="293"/>
      <c r="E1380" s="292"/>
      <c r="G1380" s="293"/>
    </row>
    <row r="1381" spans="3:7" customFormat="1">
      <c r="C1381" s="293"/>
      <c r="E1381" s="292"/>
      <c r="G1381" s="293"/>
    </row>
    <row r="1382" spans="3:7" customFormat="1">
      <c r="C1382" s="293"/>
      <c r="E1382" s="292"/>
      <c r="G1382" s="293"/>
    </row>
    <row r="1383" spans="3:7" customFormat="1">
      <c r="C1383" s="293"/>
      <c r="E1383" s="292"/>
      <c r="G1383" s="293"/>
    </row>
    <row r="1384" spans="3:7" customFormat="1">
      <c r="C1384" s="293"/>
      <c r="E1384" s="292"/>
      <c r="G1384" s="293"/>
    </row>
    <row r="1385" spans="3:7" customFormat="1">
      <c r="C1385" s="293"/>
      <c r="E1385" s="292"/>
      <c r="G1385" s="293"/>
    </row>
    <row r="1386" spans="3:7" customFormat="1">
      <c r="C1386" s="293"/>
      <c r="E1386" s="292"/>
      <c r="G1386" s="293"/>
    </row>
    <row r="1387" spans="3:7" customFormat="1">
      <c r="C1387" s="293"/>
      <c r="E1387" s="292"/>
      <c r="G1387" s="293"/>
    </row>
    <row r="1388" spans="3:7" customFormat="1">
      <c r="C1388" s="293"/>
      <c r="E1388" s="292"/>
      <c r="G1388" s="293"/>
    </row>
    <row r="1389" spans="3:7" customFormat="1">
      <c r="C1389" s="293"/>
      <c r="E1389" s="292"/>
      <c r="G1389" s="293"/>
    </row>
    <row r="1390" spans="3:7" customFormat="1">
      <c r="C1390" s="293"/>
      <c r="E1390" s="292"/>
      <c r="G1390" s="293"/>
    </row>
    <row r="1391" spans="3:7" customFormat="1">
      <c r="C1391" s="293"/>
      <c r="E1391" s="292"/>
      <c r="G1391" s="293"/>
    </row>
    <row r="1392" spans="3:7" customFormat="1">
      <c r="C1392" s="293"/>
      <c r="E1392" s="292"/>
      <c r="G1392" s="293"/>
    </row>
    <row r="1393" spans="3:7" customFormat="1">
      <c r="C1393" s="293"/>
      <c r="E1393" s="292"/>
      <c r="G1393" s="293"/>
    </row>
    <row r="1394" spans="3:7" customFormat="1">
      <c r="C1394" s="293"/>
      <c r="E1394" s="292"/>
      <c r="G1394" s="293"/>
    </row>
    <row r="1395" spans="3:7" customFormat="1">
      <c r="C1395" s="293"/>
      <c r="E1395" s="292"/>
      <c r="G1395" s="293"/>
    </row>
    <row r="1396" spans="3:7" customFormat="1">
      <c r="C1396" s="293"/>
      <c r="E1396" s="292"/>
      <c r="G1396" s="293"/>
    </row>
    <row r="1397" spans="3:7" customFormat="1">
      <c r="C1397" s="293"/>
      <c r="E1397" s="292"/>
      <c r="G1397" s="293"/>
    </row>
    <row r="1398" spans="3:7" customFormat="1">
      <c r="C1398" s="293"/>
      <c r="E1398" s="292"/>
      <c r="G1398" s="293"/>
    </row>
    <row r="1399" spans="3:7" customFormat="1">
      <c r="C1399" s="293"/>
      <c r="E1399" s="292"/>
      <c r="G1399" s="293"/>
    </row>
    <row r="1400" spans="3:7" customFormat="1">
      <c r="C1400" s="293"/>
      <c r="E1400" s="292"/>
      <c r="G1400" s="293"/>
    </row>
    <row r="1401" spans="3:7" customFormat="1">
      <c r="C1401" s="293"/>
      <c r="E1401" s="292"/>
      <c r="G1401" s="293"/>
    </row>
    <row r="1402" spans="3:7" customFormat="1">
      <c r="C1402" s="293"/>
      <c r="E1402" s="292"/>
      <c r="G1402" s="293"/>
    </row>
    <row r="1403" spans="3:7" customFormat="1">
      <c r="C1403" s="293"/>
      <c r="E1403" s="292"/>
      <c r="G1403" s="293"/>
    </row>
    <row r="1404" spans="3:7" customFormat="1">
      <c r="C1404" s="293"/>
      <c r="E1404" s="292"/>
      <c r="G1404" s="293"/>
    </row>
    <row r="1405" spans="3:7" customFormat="1">
      <c r="C1405" s="293"/>
      <c r="E1405" s="292"/>
      <c r="G1405" s="293"/>
    </row>
    <row r="1406" spans="3:7" customFormat="1">
      <c r="C1406" s="293"/>
      <c r="E1406" s="292"/>
      <c r="G1406" s="293"/>
    </row>
    <row r="1407" spans="3:7" customFormat="1">
      <c r="C1407" s="293"/>
      <c r="E1407" s="292"/>
      <c r="G1407" s="293"/>
    </row>
    <row r="1408" spans="3:7" customFormat="1">
      <c r="C1408" s="293"/>
      <c r="E1408" s="292"/>
      <c r="G1408" s="293"/>
    </row>
    <row r="1409" spans="3:7" customFormat="1">
      <c r="C1409" s="293"/>
      <c r="E1409" s="292"/>
      <c r="G1409" s="293"/>
    </row>
    <row r="1410" spans="3:7" customFormat="1">
      <c r="C1410" s="293"/>
      <c r="E1410" s="292"/>
      <c r="G1410" s="293"/>
    </row>
    <row r="1411" spans="3:7" customFormat="1">
      <c r="C1411" s="293"/>
      <c r="E1411" s="292"/>
      <c r="G1411" s="293"/>
    </row>
    <row r="1412" spans="3:7" customFormat="1">
      <c r="C1412" s="293"/>
      <c r="E1412" s="292"/>
      <c r="G1412" s="293"/>
    </row>
    <row r="1413" spans="3:7" customFormat="1">
      <c r="C1413" s="293"/>
      <c r="E1413" s="292"/>
      <c r="G1413" s="293"/>
    </row>
    <row r="1414" spans="3:7" customFormat="1">
      <c r="C1414" s="293"/>
      <c r="E1414" s="292"/>
      <c r="G1414" s="293"/>
    </row>
    <row r="1415" spans="3:7" customFormat="1">
      <c r="C1415" s="293"/>
      <c r="E1415" s="292"/>
      <c r="G1415" s="293"/>
    </row>
    <row r="1416" spans="3:7" customFormat="1">
      <c r="C1416" s="293"/>
      <c r="E1416" s="292"/>
      <c r="G1416" s="293"/>
    </row>
    <row r="1417" spans="3:7" customFormat="1">
      <c r="C1417" s="293"/>
      <c r="E1417" s="292"/>
      <c r="G1417" s="293"/>
    </row>
    <row r="1418" spans="3:7" customFormat="1">
      <c r="C1418" s="293"/>
      <c r="E1418" s="292"/>
      <c r="G1418" s="293"/>
    </row>
    <row r="1419" spans="3:7" customFormat="1">
      <c r="C1419" s="293"/>
      <c r="E1419" s="292"/>
      <c r="G1419" s="293"/>
    </row>
    <row r="1420" spans="3:7" customFormat="1">
      <c r="C1420" s="293"/>
      <c r="E1420" s="292"/>
      <c r="G1420" s="293"/>
    </row>
    <row r="1421" spans="3:7" customFormat="1">
      <c r="C1421" s="293"/>
      <c r="E1421" s="292"/>
      <c r="G1421" s="293"/>
    </row>
    <row r="1422" spans="3:7" customFormat="1">
      <c r="C1422" s="293"/>
      <c r="E1422" s="292"/>
      <c r="G1422" s="293"/>
    </row>
    <row r="1423" spans="3:7" customFormat="1">
      <c r="C1423" s="293"/>
      <c r="E1423" s="292"/>
      <c r="G1423" s="293"/>
    </row>
    <row r="1424" spans="3:7" customFormat="1">
      <c r="C1424" s="293"/>
      <c r="E1424" s="292"/>
      <c r="G1424" s="293"/>
    </row>
    <row r="1425" spans="3:7" customFormat="1">
      <c r="C1425" s="293"/>
      <c r="E1425" s="292"/>
      <c r="G1425" s="293"/>
    </row>
    <row r="1426" spans="3:7" customFormat="1">
      <c r="C1426" s="293"/>
      <c r="E1426" s="292"/>
      <c r="G1426" s="293"/>
    </row>
    <row r="1427" spans="3:7" customFormat="1">
      <c r="C1427" s="293"/>
      <c r="E1427" s="292"/>
      <c r="G1427" s="293"/>
    </row>
    <row r="1428" spans="3:7" customFormat="1">
      <c r="C1428" s="293"/>
      <c r="E1428" s="292"/>
      <c r="G1428" s="293"/>
    </row>
    <row r="1429" spans="3:7" customFormat="1">
      <c r="C1429" s="293"/>
      <c r="E1429" s="292"/>
      <c r="G1429" s="293"/>
    </row>
    <row r="1430" spans="3:7" customFormat="1">
      <c r="C1430" s="293"/>
      <c r="E1430" s="292"/>
      <c r="G1430" s="293"/>
    </row>
    <row r="1431" spans="3:7" customFormat="1">
      <c r="C1431" s="293"/>
      <c r="E1431" s="292"/>
      <c r="G1431" s="293"/>
    </row>
    <row r="1432" spans="3:7" customFormat="1">
      <c r="C1432" s="293"/>
      <c r="E1432" s="292"/>
      <c r="G1432" s="293"/>
    </row>
    <row r="1433" spans="3:7" customFormat="1">
      <c r="C1433" s="293"/>
      <c r="E1433" s="292"/>
      <c r="G1433" s="293"/>
    </row>
    <row r="1434" spans="3:7" customFormat="1">
      <c r="C1434" s="293"/>
      <c r="E1434" s="292"/>
      <c r="G1434" s="293"/>
    </row>
    <row r="1435" spans="3:7" customFormat="1">
      <c r="C1435" s="293"/>
      <c r="E1435" s="292"/>
      <c r="G1435" s="293"/>
    </row>
    <row r="1436" spans="3:7" customFormat="1">
      <c r="C1436" s="293"/>
      <c r="E1436" s="292"/>
      <c r="G1436" s="293"/>
    </row>
    <row r="1437" spans="3:7" customFormat="1">
      <c r="C1437" s="293"/>
      <c r="E1437" s="292"/>
      <c r="G1437" s="293"/>
    </row>
    <row r="1438" spans="3:7" customFormat="1">
      <c r="C1438" s="293"/>
      <c r="E1438" s="292"/>
      <c r="G1438" s="293"/>
    </row>
    <row r="1439" spans="3:7" customFormat="1">
      <c r="C1439" s="293"/>
      <c r="E1439" s="292"/>
      <c r="G1439" s="293"/>
    </row>
    <row r="1440" spans="3:7" customFormat="1">
      <c r="C1440" s="293"/>
      <c r="E1440" s="292"/>
      <c r="G1440" s="293"/>
    </row>
    <row r="1441" spans="3:7" customFormat="1">
      <c r="C1441" s="293"/>
      <c r="E1441" s="292"/>
      <c r="G1441" s="293"/>
    </row>
    <row r="1442" spans="3:7" customFormat="1">
      <c r="C1442" s="293"/>
      <c r="E1442" s="292"/>
      <c r="G1442" s="293"/>
    </row>
    <row r="1443" spans="3:7" customFormat="1">
      <c r="C1443" s="293"/>
      <c r="E1443" s="292"/>
      <c r="G1443" s="293"/>
    </row>
    <row r="1444" spans="3:7" customFormat="1">
      <c r="C1444" s="293"/>
      <c r="E1444" s="292"/>
      <c r="G1444" s="293"/>
    </row>
    <row r="1445" spans="3:7" customFormat="1">
      <c r="C1445" s="293"/>
      <c r="E1445" s="292"/>
      <c r="G1445" s="293"/>
    </row>
    <row r="1446" spans="3:7" customFormat="1">
      <c r="C1446" s="293"/>
      <c r="E1446" s="292"/>
      <c r="G1446" s="293"/>
    </row>
    <row r="1447" spans="3:7" customFormat="1">
      <c r="C1447" s="293"/>
      <c r="E1447" s="292"/>
      <c r="G1447" s="293"/>
    </row>
    <row r="1448" spans="3:7" customFormat="1">
      <c r="C1448" s="293"/>
      <c r="E1448" s="292"/>
      <c r="G1448" s="293"/>
    </row>
    <row r="1449" spans="3:7" customFormat="1">
      <c r="C1449" s="293"/>
      <c r="E1449" s="292"/>
      <c r="G1449" s="293"/>
    </row>
    <row r="1450" spans="3:7" customFormat="1">
      <c r="C1450" s="293"/>
      <c r="E1450" s="292"/>
      <c r="G1450" s="293"/>
    </row>
    <row r="1451" spans="3:7" customFormat="1">
      <c r="C1451" s="293"/>
      <c r="E1451" s="292"/>
      <c r="G1451" s="293"/>
    </row>
    <row r="1452" spans="3:7" customFormat="1">
      <c r="C1452" s="293"/>
      <c r="E1452" s="292"/>
      <c r="G1452" s="293"/>
    </row>
    <row r="1453" spans="3:7" customFormat="1">
      <c r="C1453" s="293"/>
      <c r="E1453" s="292"/>
      <c r="G1453" s="293"/>
    </row>
    <row r="1454" spans="3:7" customFormat="1">
      <c r="C1454" s="293"/>
      <c r="E1454" s="292"/>
      <c r="G1454" s="293"/>
    </row>
    <row r="1455" spans="3:7" customFormat="1">
      <c r="C1455" s="293"/>
      <c r="E1455" s="292"/>
      <c r="G1455" s="293"/>
    </row>
    <row r="1456" spans="3:7" customFormat="1">
      <c r="C1456" s="293"/>
      <c r="E1456" s="292"/>
      <c r="G1456" s="293"/>
    </row>
    <row r="1457" spans="3:7" customFormat="1">
      <c r="C1457" s="293"/>
      <c r="E1457" s="292"/>
      <c r="G1457" s="293"/>
    </row>
    <row r="1458" spans="3:7" customFormat="1">
      <c r="C1458" s="293"/>
      <c r="E1458" s="292"/>
      <c r="G1458" s="293"/>
    </row>
    <row r="1459" spans="3:7" customFormat="1">
      <c r="C1459" s="293"/>
      <c r="E1459" s="292"/>
      <c r="G1459" s="293"/>
    </row>
    <row r="1460" spans="3:7" customFormat="1">
      <c r="C1460" s="293"/>
      <c r="E1460" s="292"/>
      <c r="G1460" s="293"/>
    </row>
    <row r="1461" spans="3:7" customFormat="1">
      <c r="C1461" s="293"/>
      <c r="E1461" s="292"/>
      <c r="G1461" s="293"/>
    </row>
    <row r="1462" spans="3:7" customFormat="1">
      <c r="C1462" s="293"/>
      <c r="E1462" s="292"/>
      <c r="G1462" s="293"/>
    </row>
    <row r="1463" spans="3:7" customFormat="1">
      <c r="C1463" s="293"/>
      <c r="E1463" s="292"/>
      <c r="G1463" s="293"/>
    </row>
    <row r="1464" spans="3:7" customFormat="1">
      <c r="C1464" s="293"/>
      <c r="E1464" s="292"/>
      <c r="G1464" s="293"/>
    </row>
    <row r="1465" spans="3:7" customFormat="1">
      <c r="C1465" s="293"/>
      <c r="E1465" s="292"/>
      <c r="G1465" s="293"/>
    </row>
    <row r="1466" spans="3:7" customFormat="1">
      <c r="C1466" s="293"/>
      <c r="E1466" s="292"/>
      <c r="G1466" s="293"/>
    </row>
    <row r="1467" spans="3:7" customFormat="1">
      <c r="C1467" s="293"/>
      <c r="E1467" s="292"/>
      <c r="G1467" s="293"/>
    </row>
    <row r="1468" spans="3:7" customFormat="1">
      <c r="C1468" s="293"/>
      <c r="E1468" s="292"/>
      <c r="G1468" s="293"/>
    </row>
    <row r="1469" spans="3:7" customFormat="1">
      <c r="C1469" s="293"/>
      <c r="E1469" s="292"/>
      <c r="G1469" s="293"/>
    </row>
    <row r="1470" spans="3:7" customFormat="1">
      <c r="C1470" s="293"/>
      <c r="E1470" s="292"/>
      <c r="G1470" s="293"/>
    </row>
    <row r="1471" spans="3:7" customFormat="1">
      <c r="C1471" s="293"/>
      <c r="E1471" s="292"/>
      <c r="G1471" s="293"/>
    </row>
    <row r="1472" spans="3:7" customFormat="1">
      <c r="C1472" s="293"/>
      <c r="E1472" s="292"/>
      <c r="G1472" s="293"/>
    </row>
    <row r="1473" spans="3:7" customFormat="1">
      <c r="C1473" s="293"/>
      <c r="E1473" s="292"/>
      <c r="G1473" s="293"/>
    </row>
    <row r="1474" spans="3:7" customFormat="1">
      <c r="C1474" s="293"/>
      <c r="E1474" s="292"/>
      <c r="G1474" s="293"/>
    </row>
    <row r="1475" spans="3:7" customFormat="1">
      <c r="C1475" s="293"/>
      <c r="E1475" s="292"/>
      <c r="G1475" s="293"/>
    </row>
    <row r="1476" spans="3:7" customFormat="1">
      <c r="C1476" s="293"/>
      <c r="E1476" s="292"/>
      <c r="G1476" s="293"/>
    </row>
    <row r="1477" spans="3:7" customFormat="1">
      <c r="C1477" s="293"/>
      <c r="E1477" s="292"/>
      <c r="G1477" s="293"/>
    </row>
    <row r="1478" spans="3:7" customFormat="1">
      <c r="C1478" s="293"/>
      <c r="E1478" s="292"/>
      <c r="G1478" s="293"/>
    </row>
    <row r="1479" spans="3:7" customFormat="1">
      <c r="C1479" s="293"/>
      <c r="E1479" s="292"/>
      <c r="G1479" s="293"/>
    </row>
    <row r="1480" spans="3:7" customFormat="1">
      <c r="C1480" s="293"/>
      <c r="E1480" s="292"/>
      <c r="G1480" s="293"/>
    </row>
    <row r="1481" spans="3:7" customFormat="1">
      <c r="C1481" s="293"/>
      <c r="E1481" s="292"/>
      <c r="G1481" s="293"/>
    </row>
    <row r="1482" spans="3:7" customFormat="1">
      <c r="C1482" s="293"/>
      <c r="E1482" s="292"/>
      <c r="G1482" s="293"/>
    </row>
    <row r="1483" spans="3:7" customFormat="1">
      <c r="C1483" s="293"/>
      <c r="E1483" s="292"/>
      <c r="G1483" s="293"/>
    </row>
    <row r="1484" spans="3:7" customFormat="1">
      <c r="C1484" s="293"/>
      <c r="E1484" s="292"/>
      <c r="G1484" s="293"/>
    </row>
    <row r="1485" spans="3:7" customFormat="1">
      <c r="C1485" s="293"/>
      <c r="E1485" s="292"/>
      <c r="G1485" s="293"/>
    </row>
    <row r="1486" spans="3:7" customFormat="1">
      <c r="C1486" s="293"/>
      <c r="E1486" s="292"/>
      <c r="G1486" s="293"/>
    </row>
    <row r="1487" spans="3:7" customFormat="1">
      <c r="C1487" s="293"/>
      <c r="E1487" s="292"/>
      <c r="G1487" s="293"/>
    </row>
    <row r="1488" spans="3:7" customFormat="1">
      <c r="C1488" s="293"/>
      <c r="E1488" s="292"/>
      <c r="G1488" s="293"/>
    </row>
    <row r="1489" spans="3:7" customFormat="1">
      <c r="C1489" s="293"/>
      <c r="E1489" s="292"/>
      <c r="G1489" s="293"/>
    </row>
    <row r="1490" spans="3:7" customFormat="1">
      <c r="C1490" s="293"/>
      <c r="E1490" s="292"/>
      <c r="G1490" s="293"/>
    </row>
    <row r="1491" spans="3:7" customFormat="1">
      <c r="C1491" s="293"/>
      <c r="E1491" s="292"/>
      <c r="G1491" s="293"/>
    </row>
    <row r="1492" spans="3:7" customFormat="1">
      <c r="C1492" s="293"/>
      <c r="E1492" s="292"/>
      <c r="G1492" s="293"/>
    </row>
    <row r="1493" spans="3:7" customFormat="1">
      <c r="C1493" s="293"/>
      <c r="E1493" s="292"/>
      <c r="G1493" s="293"/>
    </row>
    <row r="1494" spans="3:7" customFormat="1">
      <c r="C1494" s="293"/>
      <c r="E1494" s="292"/>
      <c r="G1494" s="293"/>
    </row>
    <row r="1495" spans="3:7" customFormat="1">
      <c r="C1495" s="293"/>
      <c r="E1495" s="292"/>
      <c r="G1495" s="293"/>
    </row>
    <row r="1496" spans="3:7" customFormat="1">
      <c r="C1496" s="293"/>
      <c r="E1496" s="292"/>
      <c r="G1496" s="293"/>
    </row>
    <row r="1497" spans="3:7" customFormat="1">
      <c r="C1497" s="293"/>
      <c r="E1497" s="292"/>
      <c r="G1497" s="293"/>
    </row>
    <row r="1498" spans="3:7" customFormat="1">
      <c r="C1498" s="293"/>
      <c r="E1498" s="292"/>
      <c r="G1498" s="293"/>
    </row>
    <row r="1499" spans="3:7" customFormat="1">
      <c r="C1499" s="293"/>
      <c r="E1499" s="292"/>
      <c r="G1499" s="293"/>
    </row>
    <row r="1500" spans="3:7" customFormat="1">
      <c r="C1500" s="293"/>
      <c r="E1500" s="292"/>
      <c r="G1500" s="293"/>
    </row>
    <row r="1501" spans="3:7" customFormat="1">
      <c r="C1501" s="293"/>
      <c r="E1501" s="292"/>
      <c r="G1501" s="293"/>
    </row>
    <row r="1502" spans="3:7" customFormat="1">
      <c r="C1502" s="293"/>
      <c r="E1502" s="292"/>
      <c r="G1502" s="293"/>
    </row>
    <row r="1503" spans="3:7" customFormat="1">
      <c r="C1503" s="293"/>
      <c r="E1503" s="292"/>
      <c r="G1503" s="293"/>
    </row>
    <row r="1504" spans="3:7" customFormat="1">
      <c r="C1504" s="293"/>
      <c r="E1504" s="292"/>
      <c r="G1504" s="293"/>
    </row>
    <row r="1505" spans="3:7" customFormat="1">
      <c r="C1505" s="293"/>
      <c r="E1505" s="292"/>
      <c r="G1505" s="293"/>
    </row>
    <row r="1506" spans="3:7" customFormat="1">
      <c r="C1506" s="293"/>
      <c r="E1506" s="292"/>
      <c r="G1506" s="293"/>
    </row>
    <row r="1507" spans="3:7" customFormat="1">
      <c r="C1507" s="293"/>
      <c r="E1507" s="292"/>
      <c r="G1507" s="293"/>
    </row>
    <row r="1508" spans="3:7" customFormat="1">
      <c r="C1508" s="293"/>
      <c r="E1508" s="292"/>
      <c r="G1508" s="293"/>
    </row>
    <row r="1509" spans="3:7" customFormat="1">
      <c r="C1509" s="293"/>
      <c r="E1509" s="292"/>
      <c r="G1509" s="293"/>
    </row>
    <row r="1510" spans="3:7" customFormat="1">
      <c r="C1510" s="293"/>
      <c r="E1510" s="292"/>
      <c r="G1510" s="293"/>
    </row>
    <row r="1511" spans="3:7" customFormat="1">
      <c r="C1511" s="293"/>
      <c r="E1511" s="292"/>
      <c r="G1511" s="293"/>
    </row>
    <row r="1512" spans="3:7" customFormat="1">
      <c r="C1512" s="293"/>
      <c r="E1512" s="292"/>
      <c r="G1512" s="293"/>
    </row>
    <row r="1513" spans="3:7" customFormat="1">
      <c r="C1513" s="293"/>
      <c r="E1513" s="292"/>
      <c r="G1513" s="293"/>
    </row>
    <row r="1514" spans="3:7" customFormat="1">
      <c r="C1514" s="293"/>
      <c r="E1514" s="292"/>
      <c r="G1514" s="293"/>
    </row>
    <row r="1515" spans="3:7" customFormat="1">
      <c r="C1515" s="293"/>
      <c r="E1515" s="292"/>
      <c r="G1515" s="293"/>
    </row>
    <row r="1516" spans="3:7" customFormat="1">
      <c r="C1516" s="293"/>
      <c r="E1516" s="292"/>
      <c r="G1516" s="293"/>
    </row>
    <row r="1517" spans="3:7" customFormat="1">
      <c r="C1517" s="293"/>
      <c r="E1517" s="292"/>
      <c r="G1517" s="293"/>
    </row>
    <row r="1518" spans="3:7" customFormat="1">
      <c r="C1518" s="293"/>
      <c r="E1518" s="292"/>
      <c r="G1518" s="293"/>
    </row>
    <row r="1519" spans="3:7" customFormat="1">
      <c r="C1519" s="293"/>
      <c r="E1519" s="292"/>
      <c r="G1519" s="293"/>
    </row>
    <row r="1520" spans="3:7" customFormat="1">
      <c r="C1520" s="293"/>
      <c r="E1520" s="292"/>
      <c r="G1520" s="293"/>
    </row>
    <row r="1521" spans="3:7" customFormat="1">
      <c r="C1521" s="293"/>
      <c r="E1521" s="292"/>
      <c r="G1521" s="293"/>
    </row>
    <row r="1522" spans="3:7" customFormat="1">
      <c r="C1522" s="293"/>
      <c r="E1522" s="292"/>
      <c r="G1522" s="293"/>
    </row>
    <row r="1523" spans="3:7" customFormat="1">
      <c r="C1523" s="293"/>
      <c r="E1523" s="292"/>
      <c r="G1523" s="293"/>
    </row>
    <row r="1524" spans="3:7" customFormat="1">
      <c r="C1524" s="293"/>
      <c r="E1524" s="292"/>
      <c r="G1524" s="293"/>
    </row>
    <row r="1525" spans="3:7" customFormat="1">
      <c r="C1525" s="293"/>
      <c r="E1525" s="292"/>
      <c r="G1525" s="293"/>
    </row>
    <row r="1526" spans="3:7" customFormat="1">
      <c r="C1526" s="293"/>
      <c r="E1526" s="292"/>
      <c r="G1526" s="293"/>
    </row>
    <row r="1527" spans="3:7" customFormat="1">
      <c r="C1527" s="293"/>
      <c r="E1527" s="292"/>
      <c r="G1527" s="293"/>
    </row>
    <row r="1528" spans="3:7" customFormat="1">
      <c r="C1528" s="293"/>
      <c r="E1528" s="292"/>
      <c r="G1528" s="293"/>
    </row>
    <row r="1529" spans="3:7" customFormat="1">
      <c r="C1529" s="293"/>
      <c r="E1529" s="292"/>
      <c r="G1529" s="293"/>
    </row>
    <row r="1530" spans="3:7" customFormat="1">
      <c r="C1530" s="293"/>
      <c r="E1530" s="292"/>
      <c r="G1530" s="293"/>
    </row>
    <row r="1531" spans="3:7" customFormat="1">
      <c r="C1531" s="293"/>
      <c r="E1531" s="292"/>
      <c r="G1531" s="293"/>
    </row>
    <row r="1532" spans="3:7" customFormat="1">
      <c r="C1532" s="293"/>
      <c r="E1532" s="292"/>
      <c r="G1532" s="293"/>
    </row>
    <row r="1533" spans="3:7" customFormat="1">
      <c r="C1533" s="293"/>
      <c r="E1533" s="292"/>
      <c r="G1533" s="293"/>
    </row>
    <row r="1534" spans="3:7" customFormat="1">
      <c r="C1534" s="293"/>
      <c r="E1534" s="292"/>
      <c r="G1534" s="293"/>
    </row>
    <row r="1535" spans="3:7" customFormat="1">
      <c r="C1535" s="293"/>
      <c r="E1535" s="292"/>
      <c r="G1535" s="293"/>
    </row>
    <row r="1536" spans="3:7" customFormat="1">
      <c r="C1536" s="293"/>
      <c r="E1536" s="292"/>
      <c r="G1536" s="293"/>
    </row>
    <row r="1537" spans="3:7" customFormat="1">
      <c r="C1537" s="293"/>
      <c r="E1537" s="292"/>
      <c r="G1537" s="293"/>
    </row>
    <row r="1538" spans="3:7" customFormat="1">
      <c r="C1538" s="293"/>
      <c r="E1538" s="292"/>
      <c r="G1538" s="293"/>
    </row>
    <row r="1539" spans="3:7" customFormat="1">
      <c r="C1539" s="293"/>
      <c r="E1539" s="292"/>
      <c r="G1539" s="293"/>
    </row>
    <row r="1540" spans="3:7" customFormat="1">
      <c r="C1540" s="293"/>
      <c r="E1540" s="292"/>
      <c r="G1540" s="293"/>
    </row>
    <row r="1541" spans="3:7" customFormat="1">
      <c r="C1541" s="293"/>
      <c r="E1541" s="292"/>
      <c r="G1541" s="293"/>
    </row>
    <row r="1542" spans="3:7" customFormat="1">
      <c r="C1542" s="293"/>
      <c r="E1542" s="292"/>
      <c r="G1542" s="293"/>
    </row>
    <row r="1543" spans="3:7" customFormat="1">
      <c r="C1543" s="293"/>
      <c r="E1543" s="292"/>
      <c r="G1543" s="293"/>
    </row>
    <row r="1544" spans="3:7" customFormat="1">
      <c r="C1544" s="293"/>
      <c r="E1544" s="292"/>
      <c r="G1544" s="293"/>
    </row>
    <row r="1545" spans="3:7" customFormat="1">
      <c r="C1545" s="293"/>
      <c r="E1545" s="292"/>
      <c r="G1545" s="293"/>
    </row>
    <row r="1546" spans="3:7" customFormat="1">
      <c r="C1546" s="293"/>
      <c r="E1546" s="292"/>
      <c r="G1546" s="293"/>
    </row>
    <row r="1547" spans="3:7" customFormat="1">
      <c r="C1547" s="293"/>
      <c r="E1547" s="292"/>
      <c r="G1547" s="293"/>
    </row>
    <row r="1548" spans="3:7" customFormat="1">
      <c r="C1548" s="293"/>
      <c r="E1548" s="292"/>
      <c r="G1548" s="293"/>
    </row>
    <row r="1549" spans="3:7" customFormat="1">
      <c r="C1549" s="293"/>
      <c r="E1549" s="292"/>
      <c r="G1549" s="293"/>
    </row>
    <row r="1550" spans="3:7" customFormat="1">
      <c r="C1550" s="293"/>
      <c r="E1550" s="292"/>
      <c r="G1550" s="293"/>
    </row>
    <row r="1551" spans="3:7" customFormat="1">
      <c r="C1551" s="293"/>
      <c r="E1551" s="292"/>
      <c r="G1551" s="293"/>
    </row>
    <row r="1552" spans="3:7" customFormat="1">
      <c r="C1552" s="293"/>
      <c r="E1552" s="292"/>
      <c r="G1552" s="293"/>
    </row>
    <row r="1553" spans="3:7" customFormat="1">
      <c r="C1553" s="293"/>
      <c r="E1553" s="292"/>
      <c r="G1553" s="293"/>
    </row>
    <row r="1554" spans="3:7" customFormat="1">
      <c r="C1554" s="293"/>
      <c r="E1554" s="292"/>
      <c r="G1554" s="293"/>
    </row>
    <row r="1555" spans="3:7" customFormat="1">
      <c r="C1555" s="293"/>
      <c r="E1555" s="292"/>
      <c r="G1555" s="293"/>
    </row>
    <row r="1556" spans="3:7" customFormat="1">
      <c r="C1556" s="293"/>
      <c r="E1556" s="292"/>
      <c r="G1556" s="293"/>
    </row>
    <row r="1557" spans="3:7" customFormat="1">
      <c r="C1557" s="293"/>
      <c r="E1557" s="292"/>
      <c r="G1557" s="293"/>
    </row>
    <row r="1558" spans="3:7" customFormat="1">
      <c r="C1558" s="293"/>
      <c r="E1558" s="292"/>
      <c r="G1558" s="293"/>
    </row>
    <row r="1559" spans="3:7" customFormat="1">
      <c r="C1559" s="293"/>
      <c r="E1559" s="292"/>
      <c r="G1559" s="293"/>
    </row>
    <row r="1560" spans="3:7" customFormat="1">
      <c r="C1560" s="293"/>
      <c r="E1560" s="292"/>
      <c r="G1560" s="293"/>
    </row>
    <row r="1561" spans="3:7" customFormat="1">
      <c r="C1561" s="293"/>
      <c r="E1561" s="292"/>
      <c r="G1561" s="293"/>
    </row>
    <row r="1562" spans="3:7" customFormat="1">
      <c r="C1562" s="293"/>
      <c r="E1562" s="292"/>
      <c r="G1562" s="293"/>
    </row>
    <row r="1563" spans="3:7" customFormat="1">
      <c r="C1563" s="293"/>
      <c r="E1563" s="292"/>
      <c r="G1563" s="293"/>
    </row>
    <row r="1564" spans="3:7" customFormat="1">
      <c r="C1564" s="293"/>
      <c r="E1564" s="292"/>
      <c r="G1564" s="293"/>
    </row>
    <row r="1565" spans="3:7" customFormat="1">
      <c r="C1565" s="293"/>
      <c r="E1565" s="292"/>
      <c r="G1565" s="293"/>
    </row>
    <row r="1566" spans="3:7" customFormat="1">
      <c r="C1566" s="293"/>
      <c r="E1566" s="292"/>
      <c r="G1566" s="293"/>
    </row>
    <row r="1567" spans="3:7" customFormat="1">
      <c r="C1567" s="293"/>
      <c r="E1567" s="292"/>
      <c r="G1567" s="293"/>
    </row>
    <row r="1568" spans="3:7" customFormat="1">
      <c r="C1568" s="293"/>
      <c r="E1568" s="292"/>
      <c r="G1568" s="293"/>
    </row>
    <row r="1569" spans="3:7" customFormat="1">
      <c r="C1569" s="293"/>
      <c r="E1569" s="292"/>
      <c r="G1569" s="293"/>
    </row>
    <row r="1570" spans="3:7" customFormat="1">
      <c r="C1570" s="293"/>
      <c r="E1570" s="292"/>
      <c r="G1570" s="293"/>
    </row>
    <row r="1571" spans="3:7" customFormat="1">
      <c r="C1571" s="293"/>
      <c r="E1571" s="292"/>
      <c r="G1571" s="293"/>
    </row>
    <row r="1572" spans="3:7" customFormat="1">
      <c r="C1572" s="293"/>
      <c r="E1572" s="292"/>
      <c r="G1572" s="293"/>
    </row>
    <row r="1573" spans="3:7" customFormat="1">
      <c r="C1573" s="293"/>
      <c r="E1573" s="292"/>
      <c r="G1573" s="293"/>
    </row>
    <row r="1574" spans="3:7" customFormat="1">
      <c r="C1574" s="293"/>
      <c r="E1574" s="292"/>
      <c r="G1574" s="293"/>
    </row>
    <row r="1575" spans="3:7" customFormat="1">
      <c r="C1575" s="293"/>
      <c r="E1575" s="292"/>
      <c r="G1575" s="293"/>
    </row>
    <row r="1576" spans="3:7" customFormat="1">
      <c r="C1576" s="293"/>
      <c r="E1576" s="292"/>
      <c r="G1576" s="293"/>
    </row>
    <row r="1577" spans="3:7" customFormat="1">
      <c r="C1577" s="293"/>
      <c r="E1577" s="292"/>
      <c r="G1577" s="293"/>
    </row>
    <row r="1578" spans="3:7" customFormat="1">
      <c r="C1578" s="293"/>
      <c r="E1578" s="292"/>
      <c r="G1578" s="293"/>
    </row>
    <row r="1579" spans="3:7" customFormat="1">
      <c r="C1579" s="293"/>
      <c r="E1579" s="292"/>
      <c r="G1579" s="293"/>
    </row>
    <row r="1580" spans="3:7" customFormat="1">
      <c r="C1580" s="293"/>
      <c r="E1580" s="292"/>
      <c r="G1580" s="293"/>
    </row>
    <row r="1581" spans="3:7" customFormat="1">
      <c r="C1581" s="293"/>
      <c r="E1581" s="292"/>
      <c r="G1581" s="293"/>
    </row>
    <row r="1582" spans="3:7" customFormat="1">
      <c r="C1582" s="293"/>
      <c r="E1582" s="292"/>
      <c r="G1582" s="293"/>
    </row>
    <row r="1583" spans="3:7" customFormat="1">
      <c r="C1583" s="293"/>
      <c r="E1583" s="292"/>
      <c r="G1583" s="293"/>
    </row>
    <row r="1584" spans="3:7" customFormat="1">
      <c r="C1584" s="293"/>
      <c r="E1584" s="292"/>
      <c r="G1584" s="293"/>
    </row>
    <row r="1585" spans="3:7" customFormat="1">
      <c r="C1585" s="293"/>
      <c r="E1585" s="292"/>
      <c r="G1585" s="293"/>
    </row>
    <row r="1586" spans="3:7" customFormat="1">
      <c r="C1586" s="293"/>
      <c r="E1586" s="292"/>
      <c r="G1586" s="293"/>
    </row>
    <row r="1587" spans="3:7" customFormat="1">
      <c r="C1587" s="293"/>
      <c r="E1587" s="292"/>
      <c r="G1587" s="293"/>
    </row>
    <row r="1588" spans="3:7" customFormat="1">
      <c r="C1588" s="293"/>
      <c r="E1588" s="292"/>
      <c r="G1588" s="293"/>
    </row>
    <row r="1589" spans="3:7" customFormat="1">
      <c r="C1589" s="293"/>
      <c r="E1589" s="292"/>
      <c r="G1589" s="293"/>
    </row>
    <row r="1590" spans="3:7" customFormat="1">
      <c r="C1590" s="293"/>
      <c r="E1590" s="292"/>
      <c r="G1590" s="293"/>
    </row>
    <row r="1591" spans="3:7" customFormat="1">
      <c r="C1591" s="293"/>
      <c r="E1591" s="292"/>
      <c r="G1591" s="293"/>
    </row>
    <row r="1592" spans="3:7" customFormat="1">
      <c r="C1592" s="293"/>
      <c r="E1592" s="292"/>
      <c r="G1592" s="293"/>
    </row>
    <row r="1593" spans="3:7" customFormat="1">
      <c r="C1593" s="293"/>
      <c r="E1593" s="292"/>
      <c r="G1593" s="293"/>
    </row>
    <row r="1594" spans="3:7" customFormat="1">
      <c r="C1594" s="293"/>
      <c r="E1594" s="292"/>
      <c r="G1594" s="293"/>
    </row>
    <row r="1595" spans="3:7" customFormat="1">
      <c r="C1595" s="293"/>
      <c r="E1595" s="292"/>
      <c r="G1595" s="293"/>
    </row>
    <row r="1596" spans="3:7" customFormat="1">
      <c r="C1596" s="293"/>
      <c r="E1596" s="292"/>
      <c r="G1596" s="293"/>
    </row>
    <row r="1597" spans="3:7" customFormat="1">
      <c r="C1597" s="293"/>
      <c r="E1597" s="292"/>
      <c r="G1597" s="293"/>
    </row>
    <row r="1598" spans="3:7" customFormat="1">
      <c r="C1598" s="293"/>
      <c r="E1598" s="292"/>
      <c r="G1598" s="293"/>
    </row>
    <row r="1599" spans="3:7" customFormat="1">
      <c r="C1599" s="293"/>
      <c r="E1599" s="292"/>
      <c r="G1599" s="293"/>
    </row>
    <row r="1600" spans="3:7" customFormat="1">
      <c r="C1600" s="293"/>
      <c r="E1600" s="292"/>
      <c r="G1600" s="293"/>
    </row>
    <row r="1601" spans="3:7" customFormat="1">
      <c r="C1601" s="293"/>
      <c r="E1601" s="292"/>
      <c r="G1601" s="293"/>
    </row>
    <row r="1602" spans="3:7" customFormat="1">
      <c r="C1602" s="293"/>
      <c r="E1602" s="292"/>
      <c r="G1602" s="293"/>
    </row>
    <row r="1603" spans="3:7" customFormat="1">
      <c r="C1603" s="293"/>
      <c r="E1603" s="292"/>
      <c r="G1603" s="293"/>
    </row>
    <row r="1604" spans="3:7" customFormat="1">
      <c r="C1604" s="293"/>
      <c r="E1604" s="292"/>
      <c r="G1604" s="293"/>
    </row>
    <row r="1605" spans="3:7" customFormat="1">
      <c r="C1605" s="293"/>
      <c r="E1605" s="292"/>
      <c r="G1605" s="293"/>
    </row>
    <row r="1606" spans="3:7" customFormat="1">
      <c r="C1606" s="293"/>
      <c r="E1606" s="292"/>
      <c r="G1606" s="293"/>
    </row>
    <row r="1607" spans="3:7" customFormat="1">
      <c r="C1607" s="293"/>
      <c r="E1607" s="292"/>
      <c r="G1607" s="293"/>
    </row>
    <row r="1608" spans="3:7" customFormat="1">
      <c r="C1608" s="293"/>
      <c r="E1608" s="292"/>
      <c r="G1608" s="293"/>
    </row>
    <row r="1609" spans="3:7" customFormat="1">
      <c r="C1609" s="293"/>
      <c r="E1609" s="292"/>
      <c r="G1609" s="293"/>
    </row>
    <row r="1610" spans="3:7" customFormat="1">
      <c r="C1610" s="293"/>
      <c r="E1610" s="292"/>
      <c r="G1610" s="293"/>
    </row>
    <row r="1611" spans="3:7" customFormat="1">
      <c r="C1611" s="293"/>
      <c r="E1611" s="292"/>
      <c r="G1611" s="293"/>
    </row>
    <row r="1612" spans="3:7" customFormat="1">
      <c r="C1612" s="293"/>
      <c r="E1612" s="292"/>
      <c r="G1612" s="293"/>
    </row>
    <row r="1613" spans="3:7" customFormat="1">
      <c r="C1613" s="293"/>
      <c r="E1613" s="292"/>
      <c r="G1613" s="293"/>
    </row>
    <row r="1614" spans="3:7" customFormat="1">
      <c r="C1614" s="293"/>
      <c r="E1614" s="292"/>
      <c r="G1614" s="293"/>
    </row>
    <row r="1615" spans="3:7" customFormat="1">
      <c r="C1615" s="293"/>
      <c r="E1615" s="292"/>
      <c r="G1615" s="293"/>
    </row>
    <row r="1616" spans="3:7" customFormat="1">
      <c r="C1616" s="293"/>
      <c r="E1616" s="292"/>
      <c r="G1616" s="293"/>
    </row>
    <row r="1617" spans="3:7" customFormat="1">
      <c r="C1617" s="293"/>
      <c r="E1617" s="292"/>
      <c r="G1617" s="293"/>
    </row>
    <row r="1618" spans="3:7" customFormat="1">
      <c r="C1618" s="293"/>
      <c r="E1618" s="292"/>
      <c r="G1618" s="293"/>
    </row>
    <row r="1619" spans="3:7" customFormat="1">
      <c r="C1619" s="293"/>
      <c r="E1619" s="292"/>
      <c r="G1619" s="293"/>
    </row>
    <row r="1620" spans="3:7" customFormat="1">
      <c r="C1620" s="293"/>
      <c r="E1620" s="292"/>
      <c r="G1620" s="293"/>
    </row>
    <row r="1621" spans="3:7" customFormat="1">
      <c r="C1621" s="293"/>
      <c r="E1621" s="292"/>
      <c r="G1621" s="293"/>
    </row>
    <row r="1622" spans="3:7" customFormat="1">
      <c r="C1622" s="293"/>
      <c r="E1622" s="292"/>
      <c r="G1622" s="293"/>
    </row>
    <row r="1623" spans="3:7" customFormat="1">
      <c r="C1623" s="293"/>
      <c r="E1623" s="292"/>
      <c r="G1623" s="293"/>
    </row>
    <row r="1624" spans="3:7" customFormat="1">
      <c r="C1624" s="293"/>
      <c r="E1624" s="292"/>
      <c r="G1624" s="293"/>
    </row>
    <row r="1625" spans="3:7" customFormat="1">
      <c r="C1625" s="293"/>
      <c r="E1625" s="292"/>
      <c r="G1625" s="293"/>
    </row>
    <row r="1626" spans="3:7" customFormat="1">
      <c r="C1626" s="293"/>
      <c r="E1626" s="292"/>
      <c r="G1626" s="293"/>
    </row>
    <row r="1627" spans="3:7" customFormat="1">
      <c r="C1627" s="293"/>
      <c r="E1627" s="292"/>
      <c r="G1627" s="293"/>
    </row>
    <row r="1628" spans="3:7" customFormat="1">
      <c r="C1628" s="293"/>
      <c r="E1628" s="292"/>
      <c r="G1628" s="293"/>
    </row>
    <row r="1629" spans="3:7" customFormat="1">
      <c r="C1629" s="293"/>
      <c r="E1629" s="292"/>
      <c r="G1629" s="293"/>
    </row>
    <row r="1630" spans="3:7" customFormat="1">
      <c r="C1630" s="293"/>
      <c r="E1630" s="292"/>
      <c r="G1630" s="293"/>
    </row>
    <row r="1631" spans="3:7" customFormat="1">
      <c r="C1631" s="293"/>
      <c r="E1631" s="292"/>
      <c r="G1631" s="293"/>
    </row>
    <row r="1632" spans="3:7" customFormat="1">
      <c r="C1632" s="293"/>
      <c r="E1632" s="292"/>
      <c r="G1632" s="293"/>
    </row>
    <row r="1633" spans="3:7" customFormat="1">
      <c r="C1633" s="293"/>
      <c r="E1633" s="292"/>
      <c r="G1633" s="293"/>
    </row>
    <row r="1634" spans="3:7" customFormat="1">
      <c r="C1634" s="293"/>
      <c r="E1634" s="292"/>
      <c r="G1634" s="293"/>
    </row>
    <row r="1635" spans="3:7" customFormat="1">
      <c r="C1635" s="293"/>
      <c r="E1635" s="292"/>
      <c r="G1635" s="293"/>
    </row>
    <row r="1636" spans="3:7" customFormat="1">
      <c r="C1636" s="293"/>
      <c r="E1636" s="292"/>
      <c r="G1636" s="293"/>
    </row>
    <row r="1637" spans="3:7" customFormat="1">
      <c r="C1637" s="293"/>
      <c r="E1637" s="292"/>
      <c r="G1637" s="293"/>
    </row>
    <row r="1638" spans="3:7" customFormat="1">
      <c r="C1638" s="293"/>
      <c r="E1638" s="292"/>
      <c r="G1638" s="293"/>
    </row>
    <row r="1639" spans="3:7" customFormat="1">
      <c r="C1639" s="293"/>
      <c r="E1639" s="292"/>
      <c r="G1639" s="293"/>
    </row>
    <row r="1640" spans="3:7" customFormat="1">
      <c r="C1640" s="293"/>
      <c r="E1640" s="292"/>
      <c r="G1640" s="293"/>
    </row>
    <row r="1641" spans="3:7" customFormat="1">
      <c r="C1641" s="293"/>
      <c r="E1641" s="292"/>
      <c r="G1641" s="293"/>
    </row>
    <row r="1642" spans="3:7" customFormat="1">
      <c r="C1642" s="293"/>
      <c r="E1642" s="292"/>
      <c r="G1642" s="293"/>
    </row>
    <row r="1643" spans="3:7" customFormat="1">
      <c r="C1643" s="293"/>
      <c r="E1643" s="292"/>
      <c r="G1643" s="293"/>
    </row>
    <row r="1644" spans="3:7" customFormat="1">
      <c r="C1644" s="293"/>
      <c r="E1644" s="292"/>
      <c r="G1644" s="293"/>
    </row>
    <row r="1645" spans="3:7" customFormat="1">
      <c r="C1645" s="293"/>
      <c r="E1645" s="292"/>
      <c r="G1645" s="293"/>
    </row>
    <row r="1646" spans="3:7" customFormat="1">
      <c r="C1646" s="293"/>
      <c r="E1646" s="292"/>
      <c r="G1646" s="293"/>
    </row>
    <row r="1647" spans="3:7" customFormat="1">
      <c r="C1647" s="293"/>
      <c r="E1647" s="292"/>
      <c r="G1647" s="293"/>
    </row>
    <row r="1648" spans="3:7" customFormat="1">
      <c r="C1648" s="293"/>
      <c r="E1648" s="292"/>
      <c r="G1648" s="293"/>
    </row>
    <row r="1649" spans="3:7" customFormat="1">
      <c r="C1649" s="293"/>
      <c r="E1649" s="292"/>
      <c r="G1649" s="293"/>
    </row>
    <row r="1650" spans="3:7" customFormat="1">
      <c r="C1650" s="293"/>
      <c r="E1650" s="292"/>
      <c r="G1650" s="293"/>
    </row>
    <row r="1651" spans="3:7" customFormat="1">
      <c r="C1651" s="293"/>
      <c r="E1651" s="292"/>
      <c r="G1651" s="293"/>
    </row>
    <row r="1652" spans="3:7" customFormat="1">
      <c r="C1652" s="293"/>
      <c r="E1652" s="292"/>
      <c r="G1652" s="293"/>
    </row>
    <row r="1653" spans="3:7" customFormat="1">
      <c r="C1653" s="293"/>
      <c r="E1653" s="292"/>
      <c r="G1653" s="293"/>
    </row>
    <row r="1654" spans="3:7" customFormat="1">
      <c r="C1654" s="293"/>
      <c r="E1654" s="292"/>
      <c r="G1654" s="293"/>
    </row>
    <row r="1655" spans="3:7" customFormat="1">
      <c r="C1655" s="293"/>
      <c r="E1655" s="292"/>
      <c r="G1655" s="293"/>
    </row>
    <row r="1656" spans="3:7" customFormat="1">
      <c r="C1656" s="293"/>
      <c r="E1656" s="292"/>
      <c r="G1656" s="293"/>
    </row>
    <row r="1657" spans="3:7" customFormat="1">
      <c r="C1657" s="293"/>
      <c r="E1657" s="292"/>
      <c r="G1657" s="293"/>
    </row>
    <row r="1658" spans="3:7" customFormat="1">
      <c r="C1658" s="293"/>
      <c r="E1658" s="292"/>
      <c r="G1658" s="293"/>
    </row>
    <row r="1659" spans="3:7" customFormat="1">
      <c r="C1659" s="293"/>
      <c r="E1659" s="292"/>
      <c r="G1659" s="293"/>
    </row>
    <row r="1660" spans="3:7" customFormat="1">
      <c r="C1660" s="293"/>
      <c r="E1660" s="292"/>
      <c r="G1660" s="293"/>
    </row>
    <row r="1661" spans="3:7" customFormat="1">
      <c r="C1661" s="293"/>
      <c r="E1661" s="292"/>
      <c r="G1661" s="293"/>
    </row>
    <row r="1662" spans="3:7" customFormat="1">
      <c r="C1662" s="293"/>
      <c r="E1662" s="292"/>
      <c r="G1662" s="293"/>
    </row>
    <row r="1663" spans="3:7" customFormat="1">
      <c r="C1663" s="293"/>
      <c r="E1663" s="292"/>
      <c r="G1663" s="293"/>
    </row>
    <row r="1664" spans="3:7" customFormat="1">
      <c r="C1664" s="293"/>
      <c r="E1664" s="292"/>
      <c r="G1664" s="293"/>
    </row>
    <row r="1665" spans="3:7" customFormat="1">
      <c r="C1665" s="293"/>
      <c r="E1665" s="292"/>
      <c r="G1665" s="293"/>
    </row>
    <row r="1666" spans="3:7" customFormat="1">
      <c r="C1666" s="293"/>
      <c r="E1666" s="292"/>
      <c r="G1666" s="293"/>
    </row>
    <row r="1667" spans="3:7" customFormat="1">
      <c r="C1667" s="293"/>
      <c r="E1667" s="292"/>
      <c r="G1667" s="293"/>
    </row>
    <row r="1668" spans="3:7" customFormat="1">
      <c r="C1668" s="293"/>
      <c r="E1668" s="292"/>
      <c r="G1668" s="293"/>
    </row>
    <row r="1669" spans="3:7" customFormat="1">
      <c r="C1669" s="293"/>
      <c r="E1669" s="292"/>
      <c r="G1669" s="293"/>
    </row>
    <row r="1670" spans="3:7" customFormat="1">
      <c r="C1670" s="293"/>
      <c r="E1670" s="292"/>
      <c r="G1670" s="293"/>
    </row>
    <row r="1671" spans="3:7" customFormat="1">
      <c r="C1671" s="293"/>
      <c r="E1671" s="292"/>
      <c r="G1671" s="293"/>
    </row>
    <row r="1672" spans="3:7" customFormat="1">
      <c r="C1672" s="293"/>
      <c r="E1672" s="292"/>
      <c r="G1672" s="293"/>
    </row>
    <row r="1673" spans="3:7" customFormat="1">
      <c r="C1673" s="293"/>
      <c r="E1673" s="292"/>
      <c r="G1673" s="293"/>
    </row>
    <row r="1674" spans="3:7" customFormat="1">
      <c r="C1674" s="293"/>
      <c r="E1674" s="292"/>
      <c r="G1674" s="293"/>
    </row>
    <row r="1675" spans="3:7" customFormat="1">
      <c r="C1675" s="293"/>
      <c r="E1675" s="292"/>
      <c r="G1675" s="293"/>
    </row>
    <row r="1676" spans="3:7" customFormat="1">
      <c r="C1676" s="293"/>
      <c r="E1676" s="292"/>
      <c r="G1676" s="293"/>
    </row>
    <row r="1677" spans="3:7" customFormat="1">
      <c r="C1677" s="293"/>
      <c r="E1677" s="292"/>
      <c r="G1677" s="293"/>
    </row>
    <row r="1678" spans="3:7" customFormat="1">
      <c r="C1678" s="293"/>
      <c r="E1678" s="292"/>
      <c r="G1678" s="293"/>
    </row>
    <row r="1679" spans="3:7" customFormat="1">
      <c r="C1679" s="293"/>
      <c r="E1679" s="292"/>
      <c r="G1679" s="293"/>
    </row>
    <row r="1680" spans="3:7" customFormat="1">
      <c r="C1680" s="293"/>
      <c r="E1680" s="292"/>
      <c r="G1680" s="293"/>
    </row>
    <row r="1681" spans="3:7" customFormat="1">
      <c r="C1681" s="293"/>
      <c r="E1681" s="292"/>
      <c r="G1681" s="293"/>
    </row>
    <row r="1682" spans="3:7" customFormat="1">
      <c r="C1682" s="293"/>
      <c r="E1682" s="292"/>
      <c r="G1682" s="293"/>
    </row>
    <row r="1683" spans="3:7" customFormat="1">
      <c r="C1683" s="293"/>
      <c r="E1683" s="292"/>
      <c r="G1683" s="293"/>
    </row>
    <row r="1684" spans="3:7" customFormat="1">
      <c r="C1684" s="293"/>
      <c r="E1684" s="292"/>
      <c r="G1684" s="293"/>
    </row>
    <row r="1685" spans="3:7" customFormat="1">
      <c r="C1685" s="293"/>
      <c r="E1685" s="292"/>
      <c r="G1685" s="293"/>
    </row>
    <row r="1686" spans="3:7" customFormat="1">
      <c r="C1686" s="293"/>
      <c r="E1686" s="292"/>
      <c r="G1686" s="293"/>
    </row>
    <row r="1687" spans="3:7" customFormat="1">
      <c r="C1687" s="293"/>
      <c r="E1687" s="292"/>
      <c r="G1687" s="293"/>
    </row>
    <row r="1688" spans="3:7" customFormat="1">
      <c r="C1688" s="293"/>
      <c r="E1688" s="292"/>
      <c r="G1688" s="293"/>
    </row>
    <row r="1689" spans="3:7" customFormat="1">
      <c r="C1689" s="293"/>
      <c r="E1689" s="292"/>
      <c r="G1689" s="293"/>
    </row>
    <row r="1690" spans="3:7" customFormat="1">
      <c r="C1690" s="293"/>
      <c r="E1690" s="292"/>
      <c r="G1690" s="293"/>
    </row>
    <row r="1691" spans="3:7" customFormat="1">
      <c r="C1691" s="293"/>
      <c r="E1691" s="292"/>
      <c r="G1691" s="293"/>
    </row>
    <row r="1692" spans="3:7" customFormat="1">
      <c r="C1692" s="293"/>
      <c r="E1692" s="292"/>
      <c r="G1692" s="293"/>
    </row>
    <row r="1693" spans="3:7" customFormat="1">
      <c r="C1693" s="293"/>
      <c r="E1693" s="292"/>
      <c r="G1693" s="293"/>
    </row>
    <row r="1694" spans="3:7" customFormat="1">
      <c r="C1694" s="293"/>
      <c r="E1694" s="292"/>
      <c r="G1694" s="293"/>
    </row>
    <row r="1695" spans="3:7" customFormat="1">
      <c r="C1695" s="293"/>
      <c r="E1695" s="292"/>
      <c r="G1695" s="293"/>
    </row>
    <row r="1696" spans="3:7" customFormat="1">
      <c r="C1696" s="293"/>
      <c r="E1696" s="292"/>
      <c r="G1696" s="293"/>
    </row>
    <row r="1697" spans="3:7" customFormat="1">
      <c r="C1697" s="293"/>
      <c r="E1697" s="292"/>
      <c r="G1697" s="293"/>
    </row>
    <row r="1698" spans="3:7" customFormat="1">
      <c r="C1698" s="293"/>
      <c r="E1698" s="292"/>
      <c r="G1698" s="293"/>
    </row>
    <row r="1699" spans="3:7" customFormat="1">
      <c r="C1699" s="293"/>
      <c r="E1699" s="292"/>
      <c r="G1699" s="293"/>
    </row>
    <row r="1700" spans="3:7" customFormat="1">
      <c r="C1700" s="293"/>
      <c r="E1700" s="292"/>
      <c r="G1700" s="293"/>
    </row>
    <row r="1701" spans="3:7" customFormat="1">
      <c r="C1701" s="293"/>
      <c r="E1701" s="292"/>
      <c r="G1701" s="293"/>
    </row>
    <row r="1702" spans="3:7" customFormat="1">
      <c r="C1702" s="293"/>
      <c r="E1702" s="292"/>
      <c r="G1702" s="293"/>
    </row>
    <row r="1703" spans="3:7" customFormat="1">
      <c r="C1703" s="293"/>
      <c r="E1703" s="292"/>
      <c r="G1703" s="293"/>
    </row>
    <row r="1704" spans="3:7" customFormat="1">
      <c r="C1704" s="293"/>
      <c r="E1704" s="292"/>
      <c r="G1704" s="293"/>
    </row>
    <row r="1705" spans="3:7" customFormat="1">
      <c r="C1705" s="293"/>
      <c r="E1705" s="292"/>
      <c r="G1705" s="293"/>
    </row>
    <row r="1706" spans="3:7" customFormat="1">
      <c r="C1706" s="293"/>
      <c r="E1706" s="292"/>
      <c r="G1706" s="293"/>
    </row>
    <row r="1707" spans="3:7" customFormat="1">
      <c r="C1707" s="293"/>
      <c r="E1707" s="292"/>
      <c r="G1707" s="293"/>
    </row>
    <row r="1708" spans="3:7" customFormat="1">
      <c r="C1708" s="293"/>
      <c r="E1708" s="292"/>
      <c r="G1708" s="293"/>
    </row>
    <row r="1709" spans="3:7" customFormat="1">
      <c r="C1709" s="293"/>
      <c r="E1709" s="292"/>
      <c r="G1709" s="293"/>
    </row>
    <row r="1710" spans="3:7" customFormat="1">
      <c r="C1710" s="293"/>
      <c r="E1710" s="292"/>
      <c r="G1710" s="293"/>
    </row>
    <row r="1711" spans="3:7" customFormat="1">
      <c r="C1711" s="293"/>
      <c r="E1711" s="292"/>
      <c r="G1711" s="293"/>
    </row>
    <row r="1712" spans="3:7" customFormat="1">
      <c r="C1712" s="293"/>
      <c r="E1712" s="292"/>
      <c r="G1712" s="293"/>
    </row>
    <row r="1713" spans="3:7" customFormat="1">
      <c r="C1713" s="293"/>
      <c r="E1713" s="292"/>
      <c r="G1713" s="293"/>
    </row>
    <row r="1714" spans="3:7" customFormat="1">
      <c r="C1714" s="293"/>
      <c r="E1714" s="292"/>
      <c r="G1714" s="293"/>
    </row>
    <row r="1715" spans="3:7" customFormat="1">
      <c r="C1715" s="293"/>
      <c r="E1715" s="292"/>
      <c r="G1715" s="293"/>
    </row>
    <row r="1716" spans="3:7" customFormat="1">
      <c r="C1716" s="293"/>
      <c r="E1716" s="292"/>
      <c r="G1716" s="293"/>
    </row>
    <row r="1717" spans="3:7" customFormat="1">
      <c r="C1717" s="293"/>
      <c r="E1717" s="292"/>
      <c r="G1717" s="293"/>
    </row>
    <row r="1718" spans="3:7" customFormat="1">
      <c r="C1718" s="293"/>
      <c r="E1718" s="292"/>
      <c r="G1718" s="293"/>
    </row>
    <row r="1719" spans="3:7" customFormat="1">
      <c r="C1719" s="293"/>
      <c r="E1719" s="292"/>
      <c r="G1719" s="293"/>
    </row>
    <row r="1720" spans="3:7" customFormat="1">
      <c r="C1720" s="293"/>
      <c r="E1720" s="292"/>
      <c r="G1720" s="293"/>
    </row>
    <row r="1721" spans="3:7" customFormat="1">
      <c r="C1721" s="293"/>
      <c r="E1721" s="292"/>
      <c r="G1721" s="293"/>
    </row>
    <row r="1722" spans="3:7" customFormat="1">
      <c r="C1722" s="293"/>
      <c r="E1722" s="292"/>
      <c r="G1722" s="293"/>
    </row>
    <row r="1723" spans="3:7" customFormat="1">
      <c r="C1723" s="293"/>
      <c r="E1723" s="292"/>
      <c r="G1723" s="293"/>
    </row>
    <row r="1724" spans="3:7" customFormat="1">
      <c r="C1724" s="293"/>
      <c r="E1724" s="292"/>
      <c r="G1724" s="293"/>
    </row>
    <row r="1725" spans="3:7" customFormat="1">
      <c r="C1725" s="293"/>
      <c r="E1725" s="292"/>
      <c r="G1725" s="293"/>
    </row>
    <row r="1726" spans="3:7" customFormat="1">
      <c r="C1726" s="293"/>
      <c r="E1726" s="292"/>
      <c r="G1726" s="293"/>
    </row>
    <row r="1727" spans="3:7" customFormat="1">
      <c r="C1727" s="293"/>
      <c r="E1727" s="292"/>
      <c r="G1727" s="293"/>
    </row>
    <row r="1728" spans="3:7" customFormat="1">
      <c r="C1728" s="293"/>
      <c r="E1728" s="292"/>
      <c r="G1728" s="293"/>
    </row>
    <row r="1729" spans="3:7" customFormat="1">
      <c r="C1729" s="293"/>
      <c r="E1729" s="292"/>
      <c r="G1729" s="293"/>
    </row>
    <row r="1730" spans="3:7" customFormat="1">
      <c r="C1730" s="293"/>
      <c r="E1730" s="292"/>
      <c r="G1730" s="293"/>
    </row>
    <row r="1731" spans="3:7" customFormat="1">
      <c r="C1731" s="293"/>
      <c r="E1731" s="292"/>
      <c r="G1731" s="293"/>
    </row>
    <row r="1732" spans="3:7" customFormat="1">
      <c r="C1732" s="293"/>
      <c r="E1732" s="292"/>
      <c r="G1732" s="293"/>
    </row>
    <row r="1733" spans="3:7" customFormat="1">
      <c r="C1733" s="293"/>
      <c r="E1733" s="292"/>
      <c r="G1733" s="293"/>
    </row>
    <row r="1734" spans="3:7" customFormat="1">
      <c r="C1734" s="293"/>
      <c r="E1734" s="292"/>
      <c r="G1734" s="293"/>
    </row>
    <row r="1735" spans="3:7" customFormat="1">
      <c r="C1735" s="293"/>
      <c r="E1735" s="292"/>
      <c r="G1735" s="293"/>
    </row>
    <row r="1736" spans="3:7" customFormat="1">
      <c r="C1736" s="293"/>
      <c r="E1736" s="292"/>
      <c r="G1736" s="293"/>
    </row>
    <row r="1737" spans="3:7" customFormat="1">
      <c r="C1737" s="293"/>
      <c r="E1737" s="292"/>
      <c r="G1737" s="293"/>
    </row>
    <row r="1738" spans="3:7" customFormat="1">
      <c r="C1738" s="293"/>
      <c r="E1738" s="292"/>
      <c r="G1738" s="293"/>
    </row>
    <row r="1739" spans="3:7" customFormat="1">
      <c r="C1739" s="293"/>
      <c r="E1739" s="292"/>
      <c r="G1739" s="293"/>
    </row>
    <row r="1740" spans="3:7" customFormat="1">
      <c r="C1740" s="293"/>
      <c r="E1740" s="292"/>
      <c r="G1740" s="293"/>
    </row>
    <row r="1741" spans="3:7" customFormat="1">
      <c r="C1741" s="293"/>
      <c r="E1741" s="292"/>
      <c r="G1741" s="293"/>
    </row>
    <row r="1742" spans="3:7" customFormat="1">
      <c r="C1742" s="293"/>
      <c r="E1742" s="292"/>
      <c r="G1742" s="293"/>
    </row>
    <row r="1743" spans="3:7" customFormat="1">
      <c r="C1743" s="293"/>
      <c r="E1743" s="292"/>
      <c r="G1743" s="293"/>
    </row>
    <row r="1744" spans="3:7" customFormat="1">
      <c r="C1744" s="293"/>
      <c r="E1744" s="292"/>
      <c r="G1744" s="293"/>
    </row>
    <row r="1745" spans="3:7" customFormat="1">
      <c r="C1745" s="293"/>
      <c r="E1745" s="292"/>
      <c r="G1745" s="293"/>
    </row>
    <row r="1746" spans="3:7" customFormat="1">
      <c r="C1746" s="293"/>
      <c r="E1746" s="292"/>
      <c r="G1746" s="293"/>
    </row>
    <row r="1747" spans="3:7" customFormat="1">
      <c r="C1747" s="293"/>
      <c r="E1747" s="292"/>
      <c r="G1747" s="293"/>
    </row>
    <row r="1748" spans="3:7" customFormat="1">
      <c r="C1748" s="293"/>
      <c r="E1748" s="292"/>
      <c r="G1748" s="293"/>
    </row>
    <row r="1749" spans="3:7" customFormat="1">
      <c r="C1749" s="293"/>
      <c r="E1749" s="292"/>
      <c r="G1749" s="293"/>
    </row>
    <row r="1750" spans="3:7" customFormat="1">
      <c r="C1750" s="293"/>
      <c r="E1750" s="292"/>
      <c r="G1750" s="293"/>
    </row>
    <row r="1751" spans="3:7" customFormat="1">
      <c r="C1751" s="293"/>
      <c r="E1751" s="292"/>
      <c r="G1751" s="293"/>
    </row>
    <row r="1752" spans="3:7" customFormat="1">
      <c r="C1752" s="293"/>
      <c r="E1752" s="292"/>
      <c r="G1752" s="293"/>
    </row>
    <row r="1753" spans="3:7" customFormat="1">
      <c r="C1753" s="293"/>
      <c r="E1753" s="292"/>
      <c r="G1753" s="293"/>
    </row>
    <row r="1754" spans="3:7" customFormat="1">
      <c r="C1754" s="293"/>
      <c r="E1754" s="292"/>
      <c r="G1754" s="293"/>
    </row>
    <row r="1755" spans="3:7" customFormat="1">
      <c r="C1755" s="293"/>
      <c r="E1755" s="292"/>
      <c r="G1755" s="293"/>
    </row>
    <row r="1756" spans="3:7" customFormat="1">
      <c r="C1756" s="293"/>
      <c r="E1756" s="292"/>
      <c r="G1756" s="293"/>
    </row>
    <row r="1757" spans="3:7" customFormat="1">
      <c r="C1757" s="293"/>
      <c r="E1757" s="292"/>
      <c r="G1757" s="293"/>
    </row>
    <row r="1758" spans="3:7" customFormat="1">
      <c r="C1758" s="293"/>
      <c r="E1758" s="292"/>
      <c r="G1758" s="293"/>
    </row>
    <row r="1759" spans="3:7" customFormat="1">
      <c r="C1759" s="293"/>
      <c r="E1759" s="292"/>
      <c r="G1759" s="293"/>
    </row>
    <row r="1760" spans="3:7" customFormat="1">
      <c r="C1760" s="293"/>
      <c r="E1760" s="292"/>
      <c r="G1760" s="293"/>
    </row>
    <row r="1761" spans="3:7" customFormat="1">
      <c r="C1761" s="293"/>
      <c r="E1761" s="292"/>
      <c r="G1761" s="293"/>
    </row>
    <row r="1762" spans="3:7" customFormat="1">
      <c r="C1762" s="293"/>
      <c r="E1762" s="292"/>
      <c r="G1762" s="293"/>
    </row>
    <row r="1763" spans="3:7" customFormat="1">
      <c r="C1763" s="293"/>
      <c r="E1763" s="292"/>
      <c r="G1763" s="293"/>
    </row>
    <row r="1764" spans="3:7" customFormat="1">
      <c r="C1764" s="293"/>
      <c r="E1764" s="292"/>
      <c r="G1764" s="293"/>
    </row>
    <row r="1765" spans="3:7" customFormat="1">
      <c r="C1765" s="293"/>
      <c r="E1765" s="292"/>
      <c r="G1765" s="293"/>
    </row>
    <row r="1766" spans="3:7" customFormat="1">
      <c r="C1766" s="293"/>
      <c r="E1766" s="292"/>
      <c r="G1766" s="293"/>
    </row>
    <row r="1767" spans="3:7" customFormat="1">
      <c r="C1767" s="293"/>
      <c r="E1767" s="292"/>
      <c r="G1767" s="293"/>
    </row>
    <row r="1768" spans="3:7" customFormat="1">
      <c r="C1768" s="293"/>
      <c r="E1768" s="292"/>
      <c r="G1768" s="293"/>
    </row>
    <row r="1769" spans="3:7" customFormat="1">
      <c r="C1769" s="293"/>
      <c r="E1769" s="292"/>
      <c r="G1769" s="293"/>
    </row>
    <row r="1770" spans="3:7" customFormat="1">
      <c r="C1770" s="293"/>
      <c r="E1770" s="292"/>
      <c r="G1770" s="293"/>
    </row>
    <row r="1771" spans="3:7" customFormat="1">
      <c r="C1771" s="293"/>
      <c r="E1771" s="292"/>
      <c r="G1771" s="293"/>
    </row>
    <row r="1772" spans="3:7" customFormat="1">
      <c r="C1772" s="293"/>
      <c r="E1772" s="292"/>
      <c r="G1772" s="293"/>
    </row>
    <row r="1773" spans="3:7" customFormat="1">
      <c r="C1773" s="293"/>
      <c r="E1773" s="292"/>
      <c r="G1773" s="293"/>
    </row>
    <row r="1774" spans="3:7" customFormat="1">
      <c r="C1774" s="293"/>
      <c r="E1774" s="292"/>
      <c r="G1774" s="293"/>
    </row>
    <row r="1775" spans="3:7" customFormat="1">
      <c r="C1775" s="293"/>
      <c r="E1775" s="292"/>
      <c r="G1775" s="293"/>
    </row>
    <row r="1776" spans="3:7" customFormat="1">
      <c r="C1776" s="293"/>
      <c r="E1776" s="292"/>
      <c r="G1776" s="293"/>
    </row>
    <row r="1777" spans="3:7" customFormat="1">
      <c r="C1777" s="293"/>
      <c r="E1777" s="292"/>
      <c r="G1777" s="293"/>
    </row>
    <row r="1778" spans="3:7" customFormat="1">
      <c r="C1778" s="293"/>
      <c r="E1778" s="292"/>
      <c r="G1778" s="293"/>
    </row>
    <row r="1779" spans="3:7" customFormat="1">
      <c r="C1779" s="293"/>
      <c r="E1779" s="292"/>
      <c r="G1779" s="293"/>
    </row>
    <row r="1780" spans="3:7" customFormat="1">
      <c r="C1780" s="293"/>
      <c r="E1780" s="292"/>
      <c r="G1780" s="293"/>
    </row>
    <row r="1781" spans="3:7" customFormat="1">
      <c r="C1781" s="293"/>
      <c r="E1781" s="292"/>
      <c r="G1781" s="293"/>
    </row>
    <row r="1782" spans="3:7" customFormat="1">
      <c r="C1782" s="293"/>
      <c r="E1782" s="292"/>
      <c r="G1782" s="293"/>
    </row>
    <row r="1783" spans="3:7" customFormat="1">
      <c r="C1783" s="293"/>
      <c r="E1783" s="292"/>
      <c r="G1783" s="293"/>
    </row>
    <row r="1784" spans="3:7" customFormat="1">
      <c r="C1784" s="293"/>
      <c r="E1784" s="292"/>
      <c r="G1784" s="293"/>
    </row>
    <row r="1785" spans="3:7" customFormat="1">
      <c r="C1785" s="293"/>
      <c r="E1785" s="292"/>
      <c r="G1785" s="293"/>
    </row>
    <row r="1786" spans="3:7" customFormat="1">
      <c r="C1786" s="293"/>
      <c r="E1786" s="292"/>
      <c r="G1786" s="293"/>
    </row>
    <row r="1787" spans="3:7" customFormat="1">
      <c r="C1787" s="293"/>
      <c r="E1787" s="292"/>
      <c r="G1787" s="293"/>
    </row>
    <row r="1788" spans="3:7" customFormat="1">
      <c r="C1788" s="293"/>
      <c r="E1788" s="292"/>
      <c r="G1788" s="293"/>
    </row>
    <row r="1789" spans="3:7" customFormat="1">
      <c r="C1789" s="293"/>
      <c r="E1789" s="292"/>
      <c r="G1789" s="293"/>
    </row>
    <row r="1790" spans="3:7" customFormat="1">
      <c r="C1790" s="293"/>
      <c r="E1790" s="292"/>
      <c r="G1790" s="293"/>
    </row>
    <row r="1791" spans="3:7" customFormat="1">
      <c r="C1791" s="293"/>
      <c r="E1791" s="292"/>
      <c r="G1791" s="293"/>
    </row>
    <row r="1792" spans="3:7" customFormat="1">
      <c r="C1792" s="293"/>
      <c r="E1792" s="292"/>
      <c r="G1792" s="293"/>
    </row>
    <row r="1793" spans="3:7" customFormat="1">
      <c r="C1793" s="293"/>
      <c r="E1793" s="292"/>
      <c r="G1793" s="293"/>
    </row>
    <row r="1794" spans="3:7" customFormat="1">
      <c r="C1794" s="293"/>
      <c r="E1794" s="292"/>
      <c r="G1794" s="293"/>
    </row>
    <row r="1795" spans="3:7" customFormat="1">
      <c r="C1795" s="293"/>
      <c r="E1795" s="292"/>
      <c r="G1795" s="293"/>
    </row>
    <row r="1796" spans="3:7" customFormat="1">
      <c r="C1796" s="293"/>
      <c r="E1796" s="292"/>
      <c r="G1796" s="293"/>
    </row>
    <row r="1797" spans="3:7" customFormat="1">
      <c r="C1797" s="293"/>
      <c r="E1797" s="292"/>
      <c r="G1797" s="293"/>
    </row>
    <row r="1798" spans="3:7" customFormat="1">
      <c r="C1798" s="293"/>
      <c r="E1798" s="292"/>
      <c r="G1798" s="293"/>
    </row>
    <row r="1799" spans="3:7" customFormat="1">
      <c r="C1799" s="293"/>
      <c r="E1799" s="292"/>
      <c r="G1799" s="293"/>
    </row>
    <row r="1800" spans="3:7" customFormat="1">
      <c r="C1800" s="293"/>
      <c r="E1800" s="292"/>
      <c r="G1800" s="293"/>
    </row>
    <row r="1801" spans="3:7" customFormat="1">
      <c r="C1801" s="293"/>
      <c r="E1801" s="292"/>
      <c r="G1801" s="293"/>
    </row>
    <row r="1802" spans="3:7" customFormat="1">
      <c r="C1802" s="293"/>
      <c r="E1802" s="292"/>
      <c r="G1802" s="293"/>
    </row>
    <row r="1803" spans="3:7" customFormat="1">
      <c r="C1803" s="293"/>
      <c r="E1803" s="292"/>
      <c r="G1803" s="293"/>
    </row>
    <row r="1804" spans="3:7" customFormat="1">
      <c r="C1804" s="293"/>
      <c r="E1804" s="292"/>
      <c r="G1804" s="293"/>
    </row>
    <row r="1805" spans="3:7" customFormat="1">
      <c r="C1805" s="293"/>
      <c r="E1805" s="292"/>
      <c r="G1805" s="293"/>
    </row>
    <row r="1806" spans="3:7" customFormat="1">
      <c r="C1806" s="293"/>
      <c r="E1806" s="292"/>
      <c r="G1806" s="293"/>
    </row>
    <row r="1807" spans="3:7" customFormat="1">
      <c r="C1807" s="293"/>
      <c r="E1807" s="292"/>
      <c r="G1807" s="293"/>
    </row>
    <row r="1808" spans="3:7" customFormat="1">
      <c r="C1808" s="293"/>
      <c r="E1808" s="292"/>
      <c r="G1808" s="293"/>
    </row>
    <row r="1809" spans="3:7" customFormat="1">
      <c r="C1809" s="293"/>
      <c r="E1809" s="292"/>
      <c r="G1809" s="293"/>
    </row>
    <row r="1810" spans="3:7" customFormat="1">
      <c r="C1810" s="293"/>
      <c r="E1810" s="292"/>
      <c r="G1810" s="293"/>
    </row>
    <row r="1811" spans="3:7" customFormat="1">
      <c r="C1811" s="293"/>
      <c r="E1811" s="292"/>
      <c r="G1811" s="293"/>
    </row>
    <row r="1812" spans="3:7" customFormat="1">
      <c r="C1812" s="293"/>
      <c r="E1812" s="292"/>
      <c r="G1812" s="293"/>
    </row>
    <row r="1813" spans="3:7" customFormat="1">
      <c r="C1813" s="293"/>
      <c r="E1813" s="292"/>
      <c r="G1813" s="293"/>
    </row>
    <row r="1814" spans="3:7" customFormat="1">
      <c r="C1814" s="293"/>
      <c r="E1814" s="292"/>
      <c r="G1814" s="293"/>
    </row>
    <row r="1815" spans="3:7" customFormat="1">
      <c r="C1815" s="293"/>
      <c r="E1815" s="292"/>
      <c r="G1815" s="293"/>
    </row>
    <row r="1816" spans="3:7" customFormat="1">
      <c r="C1816" s="293"/>
      <c r="E1816" s="292"/>
      <c r="G1816" s="293"/>
    </row>
    <row r="1817" spans="3:7" customFormat="1">
      <c r="C1817" s="293"/>
      <c r="E1817" s="292"/>
      <c r="G1817" s="293"/>
    </row>
    <row r="1818" spans="3:7" customFormat="1">
      <c r="C1818" s="293"/>
      <c r="E1818" s="292"/>
      <c r="G1818" s="293"/>
    </row>
    <row r="1819" spans="3:7" customFormat="1">
      <c r="C1819" s="293"/>
      <c r="E1819" s="292"/>
      <c r="G1819" s="293"/>
    </row>
    <row r="1820" spans="3:7" customFormat="1">
      <c r="C1820" s="293"/>
      <c r="E1820" s="292"/>
      <c r="G1820" s="293"/>
    </row>
    <row r="1821" spans="3:7" customFormat="1">
      <c r="C1821" s="293"/>
      <c r="E1821" s="292"/>
      <c r="G1821" s="293"/>
    </row>
    <row r="1822" spans="3:7" customFormat="1">
      <c r="C1822" s="293"/>
      <c r="E1822" s="292"/>
      <c r="G1822" s="293"/>
    </row>
    <row r="1823" spans="3:7" customFormat="1">
      <c r="C1823" s="293"/>
      <c r="E1823" s="292"/>
      <c r="G1823" s="293"/>
    </row>
    <row r="1824" spans="3:7" customFormat="1">
      <c r="C1824" s="293"/>
      <c r="E1824" s="292"/>
      <c r="G1824" s="293"/>
    </row>
    <row r="1825" spans="3:7" customFormat="1">
      <c r="C1825" s="293"/>
      <c r="E1825" s="292"/>
      <c r="G1825" s="293"/>
    </row>
    <row r="1826" spans="3:7" customFormat="1">
      <c r="C1826" s="293"/>
      <c r="E1826" s="292"/>
      <c r="G1826" s="293"/>
    </row>
    <row r="1827" spans="3:7" customFormat="1">
      <c r="C1827" s="293"/>
      <c r="E1827" s="292"/>
      <c r="G1827" s="293"/>
    </row>
    <row r="1828" spans="3:7" customFormat="1">
      <c r="C1828" s="293"/>
      <c r="E1828" s="292"/>
      <c r="G1828" s="293"/>
    </row>
    <row r="1829" spans="3:7" customFormat="1">
      <c r="C1829" s="293"/>
      <c r="E1829" s="292"/>
      <c r="G1829" s="293"/>
    </row>
    <row r="1830" spans="3:7" customFormat="1">
      <c r="C1830" s="293"/>
      <c r="E1830" s="292"/>
      <c r="G1830" s="293"/>
    </row>
    <row r="1831" spans="3:7" customFormat="1">
      <c r="C1831" s="293"/>
      <c r="E1831" s="292"/>
      <c r="G1831" s="293"/>
    </row>
    <row r="1832" spans="3:7" customFormat="1">
      <c r="C1832" s="293"/>
      <c r="E1832" s="292"/>
      <c r="G1832" s="293"/>
    </row>
    <row r="1833" spans="3:7" customFormat="1">
      <c r="C1833" s="293"/>
      <c r="E1833" s="292"/>
      <c r="G1833" s="293"/>
    </row>
    <row r="1834" spans="3:7" customFormat="1">
      <c r="C1834" s="293"/>
      <c r="E1834" s="292"/>
      <c r="G1834" s="293"/>
    </row>
    <row r="1835" spans="3:7" customFormat="1">
      <c r="C1835" s="293"/>
      <c r="E1835" s="292"/>
      <c r="G1835" s="293"/>
    </row>
    <row r="1836" spans="3:7" customFormat="1">
      <c r="C1836" s="293"/>
      <c r="E1836" s="292"/>
      <c r="G1836" s="293"/>
    </row>
    <row r="1837" spans="3:7" customFormat="1">
      <c r="C1837" s="293"/>
      <c r="E1837" s="292"/>
      <c r="G1837" s="293"/>
    </row>
    <row r="1838" spans="3:7" customFormat="1">
      <c r="C1838" s="293"/>
      <c r="E1838" s="292"/>
      <c r="G1838" s="293"/>
    </row>
    <row r="1839" spans="3:7" customFormat="1">
      <c r="C1839" s="293"/>
      <c r="E1839" s="292"/>
      <c r="G1839" s="293"/>
    </row>
    <row r="1840" spans="3:7" customFormat="1">
      <c r="C1840" s="293"/>
      <c r="E1840" s="292"/>
      <c r="G1840" s="293"/>
    </row>
    <row r="1841" spans="3:7" customFormat="1">
      <c r="C1841" s="293"/>
      <c r="E1841" s="292"/>
      <c r="G1841" s="293"/>
    </row>
    <row r="1842" spans="3:7" customFormat="1">
      <c r="C1842" s="293"/>
      <c r="E1842" s="292"/>
      <c r="G1842" s="293"/>
    </row>
    <row r="1843" spans="3:7" customFormat="1">
      <c r="C1843" s="293"/>
      <c r="E1843" s="292"/>
      <c r="G1843" s="293"/>
    </row>
    <row r="1844" spans="3:7" customFormat="1">
      <c r="C1844" s="293"/>
      <c r="E1844" s="292"/>
      <c r="G1844" s="293"/>
    </row>
    <row r="1845" spans="3:7" customFormat="1">
      <c r="C1845" s="293"/>
      <c r="E1845" s="292"/>
      <c r="G1845" s="293"/>
    </row>
    <row r="1846" spans="3:7" customFormat="1">
      <c r="C1846" s="293"/>
      <c r="E1846" s="292"/>
      <c r="G1846" s="293"/>
    </row>
    <row r="1847" spans="3:7" customFormat="1">
      <c r="C1847" s="293"/>
      <c r="E1847" s="292"/>
      <c r="G1847" s="293"/>
    </row>
    <row r="1848" spans="3:7" customFormat="1">
      <c r="C1848" s="293"/>
      <c r="E1848" s="292"/>
      <c r="G1848" s="293"/>
    </row>
    <row r="1849" spans="3:7" customFormat="1">
      <c r="C1849" s="293"/>
      <c r="E1849" s="292"/>
      <c r="G1849" s="293"/>
    </row>
    <row r="1850" spans="3:7" customFormat="1">
      <c r="C1850" s="293"/>
      <c r="E1850" s="292"/>
      <c r="G1850" s="293"/>
    </row>
    <row r="1851" spans="3:7" customFormat="1">
      <c r="C1851" s="293"/>
      <c r="E1851" s="292"/>
      <c r="G1851" s="293"/>
    </row>
    <row r="1852" spans="3:7" customFormat="1">
      <c r="C1852" s="293"/>
      <c r="E1852" s="292"/>
      <c r="G1852" s="293"/>
    </row>
    <row r="1853" spans="3:7" customFormat="1">
      <c r="C1853" s="293"/>
      <c r="E1853" s="292"/>
      <c r="G1853" s="293"/>
    </row>
    <row r="1854" spans="3:7" customFormat="1">
      <c r="C1854" s="293"/>
      <c r="E1854" s="292"/>
      <c r="G1854" s="293"/>
    </row>
    <row r="1855" spans="3:7" customFormat="1">
      <c r="C1855" s="293"/>
      <c r="E1855" s="292"/>
      <c r="G1855" s="293"/>
    </row>
    <row r="1856" spans="3:7" customFormat="1">
      <c r="C1856" s="293"/>
      <c r="E1856" s="292"/>
      <c r="G1856" s="293"/>
    </row>
    <row r="1857" spans="3:7" customFormat="1">
      <c r="C1857" s="293"/>
      <c r="E1857" s="292"/>
      <c r="G1857" s="293"/>
    </row>
    <row r="1858" spans="3:7" customFormat="1">
      <c r="C1858" s="293"/>
      <c r="E1858" s="292"/>
      <c r="G1858" s="293"/>
    </row>
    <row r="1859" spans="3:7" customFormat="1">
      <c r="C1859" s="293"/>
      <c r="E1859" s="292"/>
      <c r="G1859" s="293"/>
    </row>
    <row r="1860" spans="3:7" customFormat="1">
      <c r="C1860" s="293"/>
      <c r="E1860" s="292"/>
      <c r="G1860" s="293"/>
    </row>
    <row r="1861" spans="3:7" customFormat="1">
      <c r="C1861" s="293"/>
      <c r="E1861" s="292"/>
      <c r="G1861" s="293"/>
    </row>
    <row r="1862" spans="3:7" customFormat="1">
      <c r="C1862" s="293"/>
      <c r="E1862" s="292"/>
      <c r="G1862" s="293"/>
    </row>
    <row r="1863" spans="3:7" customFormat="1">
      <c r="C1863" s="293"/>
      <c r="E1863" s="292"/>
      <c r="G1863" s="293"/>
    </row>
    <row r="1864" spans="3:7" customFormat="1">
      <c r="C1864" s="293"/>
      <c r="E1864" s="292"/>
      <c r="G1864" s="293"/>
    </row>
    <row r="1865" spans="3:7" customFormat="1">
      <c r="C1865" s="293"/>
      <c r="E1865" s="292"/>
      <c r="G1865" s="293"/>
    </row>
    <row r="1866" spans="3:7" customFormat="1">
      <c r="C1866" s="293"/>
      <c r="E1866" s="292"/>
      <c r="G1866" s="293"/>
    </row>
    <row r="1867" spans="3:7" customFormat="1">
      <c r="C1867" s="293"/>
      <c r="E1867" s="292"/>
      <c r="G1867" s="293"/>
    </row>
    <row r="1868" spans="3:7" customFormat="1">
      <c r="C1868" s="293"/>
      <c r="E1868" s="292"/>
      <c r="G1868" s="293"/>
    </row>
    <row r="1869" spans="3:7" customFormat="1">
      <c r="C1869" s="293"/>
      <c r="E1869" s="292"/>
      <c r="G1869" s="293"/>
    </row>
    <row r="1870" spans="3:7" customFormat="1">
      <c r="C1870" s="293"/>
      <c r="E1870" s="292"/>
      <c r="G1870" s="293"/>
    </row>
    <row r="1871" spans="3:7" customFormat="1">
      <c r="C1871" s="293"/>
      <c r="E1871" s="292"/>
      <c r="G1871" s="293"/>
    </row>
    <row r="1872" spans="3:7" customFormat="1">
      <c r="C1872" s="293"/>
      <c r="E1872" s="292"/>
      <c r="G1872" s="293"/>
    </row>
    <row r="1873" spans="3:7" customFormat="1">
      <c r="C1873" s="293"/>
      <c r="E1873" s="292"/>
      <c r="G1873" s="293"/>
    </row>
    <row r="1874" spans="3:7" customFormat="1">
      <c r="C1874" s="293"/>
      <c r="E1874" s="292"/>
      <c r="G1874" s="293"/>
    </row>
    <row r="1875" spans="3:7" customFormat="1">
      <c r="C1875" s="293"/>
      <c r="E1875" s="292"/>
      <c r="G1875" s="293"/>
    </row>
    <row r="1876" spans="3:7" customFormat="1">
      <c r="C1876" s="293"/>
      <c r="E1876" s="292"/>
      <c r="G1876" s="293"/>
    </row>
    <row r="1877" spans="3:7" customFormat="1">
      <c r="C1877" s="293"/>
      <c r="E1877" s="292"/>
      <c r="G1877" s="293"/>
    </row>
    <row r="1878" spans="3:7" customFormat="1">
      <c r="C1878" s="293"/>
      <c r="E1878" s="292"/>
      <c r="G1878" s="293"/>
    </row>
    <row r="1879" spans="3:7" customFormat="1">
      <c r="C1879" s="293"/>
      <c r="E1879" s="292"/>
      <c r="G1879" s="293"/>
    </row>
    <row r="1880" spans="3:7" customFormat="1">
      <c r="C1880" s="293"/>
      <c r="E1880" s="292"/>
      <c r="G1880" s="293"/>
    </row>
    <row r="1881" spans="3:7" customFormat="1">
      <c r="C1881" s="293"/>
      <c r="E1881" s="292"/>
      <c r="G1881" s="293"/>
    </row>
    <row r="1882" spans="3:7" customFormat="1">
      <c r="C1882" s="293"/>
      <c r="E1882" s="292"/>
      <c r="G1882" s="293"/>
    </row>
    <row r="1883" spans="3:7" customFormat="1">
      <c r="C1883" s="293"/>
      <c r="E1883" s="292"/>
      <c r="G1883" s="293"/>
    </row>
    <row r="1884" spans="3:7" customFormat="1">
      <c r="C1884" s="293"/>
      <c r="E1884" s="292"/>
      <c r="G1884" s="293"/>
    </row>
    <row r="1885" spans="3:7" customFormat="1">
      <c r="C1885" s="293"/>
      <c r="E1885" s="292"/>
      <c r="G1885" s="293"/>
    </row>
    <row r="1886" spans="3:7" customFormat="1">
      <c r="C1886" s="293"/>
      <c r="E1886" s="292"/>
      <c r="G1886" s="293"/>
    </row>
    <row r="1887" spans="3:7" customFormat="1">
      <c r="C1887" s="293"/>
      <c r="E1887" s="292"/>
      <c r="G1887" s="293"/>
    </row>
    <row r="1888" spans="3:7" customFormat="1">
      <c r="C1888" s="293"/>
      <c r="E1888" s="292"/>
      <c r="G1888" s="293"/>
    </row>
    <row r="1889" spans="3:7" customFormat="1">
      <c r="C1889" s="293"/>
      <c r="E1889" s="292"/>
      <c r="G1889" s="293"/>
    </row>
    <row r="1890" spans="3:7" customFormat="1">
      <c r="C1890" s="293"/>
      <c r="E1890" s="292"/>
      <c r="G1890" s="293"/>
    </row>
    <row r="1891" spans="3:7" customFormat="1">
      <c r="C1891" s="293"/>
      <c r="E1891" s="292"/>
      <c r="G1891" s="293"/>
    </row>
    <row r="1892" spans="3:7" customFormat="1">
      <c r="C1892" s="293"/>
      <c r="E1892" s="292"/>
      <c r="G1892" s="293"/>
    </row>
    <row r="1893" spans="3:7" customFormat="1">
      <c r="C1893" s="293"/>
      <c r="E1893" s="292"/>
      <c r="G1893" s="293"/>
    </row>
    <row r="1894" spans="3:7" customFormat="1">
      <c r="C1894" s="293"/>
      <c r="E1894" s="292"/>
      <c r="G1894" s="293"/>
    </row>
    <row r="1895" spans="3:7" customFormat="1">
      <c r="C1895" s="293"/>
      <c r="E1895" s="292"/>
      <c r="G1895" s="293"/>
    </row>
    <row r="1896" spans="3:7" customFormat="1">
      <c r="C1896" s="293"/>
      <c r="E1896" s="292"/>
      <c r="G1896" s="293"/>
    </row>
    <row r="1897" spans="3:7" customFormat="1">
      <c r="C1897" s="293"/>
      <c r="E1897" s="292"/>
      <c r="G1897" s="293"/>
    </row>
    <row r="1898" spans="3:7" customFormat="1">
      <c r="C1898" s="293"/>
      <c r="E1898" s="292"/>
      <c r="G1898" s="293"/>
    </row>
    <row r="1899" spans="3:7" customFormat="1">
      <c r="C1899" s="293"/>
      <c r="E1899" s="292"/>
      <c r="G1899" s="293"/>
    </row>
    <row r="1900" spans="3:7" customFormat="1">
      <c r="C1900" s="293"/>
      <c r="E1900" s="292"/>
      <c r="G1900" s="293"/>
    </row>
    <row r="1901" spans="3:7" customFormat="1">
      <c r="C1901" s="293"/>
      <c r="E1901" s="292"/>
      <c r="G1901" s="293"/>
    </row>
    <row r="1902" spans="3:7" customFormat="1">
      <c r="C1902" s="293"/>
      <c r="E1902" s="292"/>
      <c r="G1902" s="293"/>
    </row>
    <row r="1903" spans="3:7" customFormat="1">
      <c r="C1903" s="293"/>
      <c r="E1903" s="292"/>
      <c r="G1903" s="293"/>
    </row>
    <row r="1904" spans="3:7" customFormat="1">
      <c r="C1904" s="293"/>
      <c r="E1904" s="292"/>
      <c r="G1904" s="293"/>
    </row>
    <row r="1905" spans="3:7" customFormat="1">
      <c r="C1905" s="293"/>
      <c r="E1905" s="292"/>
      <c r="G1905" s="293"/>
    </row>
    <row r="1906" spans="3:7" customFormat="1">
      <c r="C1906" s="293"/>
      <c r="E1906" s="292"/>
      <c r="G1906" s="293"/>
    </row>
    <row r="1907" spans="3:7" customFormat="1">
      <c r="C1907" s="293"/>
      <c r="E1907" s="292"/>
      <c r="G1907" s="293"/>
    </row>
    <row r="1908" spans="3:7" customFormat="1">
      <c r="C1908" s="293"/>
      <c r="E1908" s="292"/>
      <c r="G1908" s="293"/>
    </row>
    <row r="1909" spans="3:7" customFormat="1">
      <c r="C1909" s="293"/>
      <c r="E1909" s="292"/>
      <c r="G1909" s="293"/>
    </row>
    <row r="1910" spans="3:7" customFormat="1">
      <c r="C1910" s="293"/>
      <c r="E1910" s="292"/>
      <c r="G1910" s="293"/>
    </row>
    <row r="1911" spans="3:7" customFormat="1">
      <c r="C1911" s="293"/>
      <c r="E1911" s="292"/>
      <c r="G1911" s="293"/>
    </row>
    <row r="1912" spans="3:7" customFormat="1">
      <c r="C1912" s="293"/>
      <c r="E1912" s="292"/>
      <c r="G1912" s="293"/>
    </row>
    <row r="1913" spans="3:7" customFormat="1">
      <c r="C1913" s="293"/>
      <c r="E1913" s="292"/>
      <c r="G1913" s="293"/>
    </row>
    <row r="1914" spans="3:7" customFormat="1">
      <c r="C1914" s="293"/>
      <c r="E1914" s="292"/>
      <c r="G1914" s="293"/>
    </row>
    <row r="1915" spans="3:7" customFormat="1">
      <c r="C1915" s="293"/>
      <c r="E1915" s="292"/>
      <c r="G1915" s="293"/>
    </row>
    <row r="1916" spans="3:7" customFormat="1">
      <c r="C1916" s="293"/>
      <c r="E1916" s="292"/>
      <c r="G1916" s="293"/>
    </row>
    <row r="1917" spans="3:7" customFormat="1">
      <c r="C1917" s="293"/>
      <c r="E1917" s="292"/>
      <c r="G1917" s="293"/>
    </row>
    <row r="1918" spans="3:7" customFormat="1">
      <c r="C1918" s="293"/>
      <c r="E1918" s="292"/>
      <c r="G1918" s="293"/>
    </row>
    <row r="1919" spans="3:7" customFormat="1">
      <c r="C1919" s="293"/>
      <c r="E1919" s="292"/>
      <c r="G1919" s="293"/>
    </row>
    <row r="1920" spans="3:7" customFormat="1">
      <c r="C1920" s="293"/>
      <c r="E1920" s="292"/>
      <c r="G1920" s="293"/>
    </row>
    <row r="1921" spans="3:7" customFormat="1">
      <c r="C1921" s="293"/>
      <c r="E1921" s="292"/>
      <c r="G1921" s="293"/>
    </row>
    <row r="1922" spans="3:7" customFormat="1">
      <c r="C1922" s="293"/>
      <c r="E1922" s="292"/>
      <c r="G1922" s="293"/>
    </row>
    <row r="1923" spans="3:7" customFormat="1">
      <c r="C1923" s="293"/>
      <c r="E1923" s="292"/>
      <c r="G1923" s="293"/>
    </row>
    <row r="1924" spans="3:7" customFormat="1">
      <c r="C1924" s="293"/>
      <c r="E1924" s="292"/>
      <c r="G1924" s="293"/>
    </row>
    <row r="1925" spans="3:7" customFormat="1">
      <c r="C1925" s="293"/>
      <c r="E1925" s="292"/>
      <c r="G1925" s="293"/>
    </row>
    <row r="1926" spans="3:7" customFormat="1">
      <c r="C1926" s="293"/>
      <c r="E1926" s="292"/>
      <c r="G1926" s="293"/>
    </row>
    <row r="1927" spans="3:7" customFormat="1">
      <c r="C1927" s="293"/>
      <c r="E1927" s="292"/>
      <c r="G1927" s="293"/>
    </row>
    <row r="1928" spans="3:7" customFormat="1">
      <c r="C1928" s="293"/>
      <c r="E1928" s="292"/>
      <c r="G1928" s="293"/>
    </row>
    <row r="1929" spans="3:7" customFormat="1">
      <c r="C1929" s="293"/>
      <c r="E1929" s="292"/>
      <c r="G1929" s="293"/>
    </row>
    <row r="1930" spans="3:7" customFormat="1">
      <c r="C1930" s="293"/>
      <c r="E1930" s="292"/>
      <c r="G1930" s="293"/>
    </row>
    <row r="1931" spans="3:7" customFormat="1">
      <c r="C1931" s="293"/>
      <c r="E1931" s="292"/>
      <c r="G1931" s="293"/>
    </row>
    <row r="1932" spans="3:7" customFormat="1">
      <c r="C1932" s="293"/>
      <c r="E1932" s="292"/>
      <c r="G1932" s="293"/>
    </row>
    <row r="1933" spans="3:7" customFormat="1">
      <c r="C1933" s="293"/>
      <c r="E1933" s="292"/>
      <c r="G1933" s="293"/>
    </row>
    <row r="1934" spans="3:7" customFormat="1">
      <c r="C1934" s="293"/>
      <c r="E1934" s="292"/>
      <c r="G1934" s="293"/>
    </row>
    <row r="1935" spans="3:7" customFormat="1">
      <c r="C1935" s="293"/>
      <c r="E1935" s="292"/>
      <c r="G1935" s="293"/>
    </row>
    <row r="1936" spans="3:7" customFormat="1">
      <c r="C1936" s="293"/>
      <c r="E1936" s="292"/>
      <c r="G1936" s="293"/>
    </row>
    <row r="1937" spans="3:7" customFormat="1">
      <c r="C1937" s="293"/>
      <c r="E1937" s="292"/>
      <c r="G1937" s="293"/>
    </row>
    <row r="1938" spans="3:7" customFormat="1">
      <c r="C1938" s="293"/>
      <c r="E1938" s="292"/>
      <c r="G1938" s="293"/>
    </row>
    <row r="1939" spans="3:7" customFormat="1">
      <c r="C1939" s="293"/>
      <c r="E1939" s="292"/>
      <c r="G1939" s="293"/>
    </row>
    <row r="1940" spans="3:7" customFormat="1">
      <c r="C1940" s="293"/>
      <c r="E1940" s="292"/>
      <c r="G1940" s="293"/>
    </row>
    <row r="1941" spans="3:7" customFormat="1">
      <c r="C1941" s="293"/>
      <c r="E1941" s="292"/>
      <c r="G1941" s="293"/>
    </row>
    <row r="1942" spans="3:7" customFormat="1">
      <c r="C1942" s="293"/>
      <c r="E1942" s="292"/>
      <c r="G1942" s="293"/>
    </row>
    <row r="1943" spans="3:7" customFormat="1">
      <c r="C1943" s="293"/>
      <c r="E1943" s="292"/>
      <c r="G1943" s="293"/>
    </row>
    <row r="1944" spans="3:7" customFormat="1">
      <c r="C1944" s="293"/>
      <c r="E1944" s="292"/>
      <c r="G1944" s="293"/>
    </row>
    <row r="1945" spans="3:7" customFormat="1">
      <c r="C1945" s="293"/>
      <c r="E1945" s="292"/>
      <c r="G1945" s="293"/>
    </row>
    <row r="1946" spans="3:7" customFormat="1">
      <c r="C1946" s="293"/>
      <c r="E1946" s="292"/>
      <c r="G1946" s="293"/>
    </row>
    <row r="1947" spans="3:7" customFormat="1">
      <c r="C1947" s="293"/>
      <c r="E1947" s="292"/>
      <c r="G1947" s="293"/>
    </row>
    <row r="1948" spans="3:7" customFormat="1">
      <c r="C1948" s="293"/>
      <c r="E1948" s="292"/>
      <c r="G1948" s="293"/>
    </row>
    <row r="1949" spans="3:7" customFormat="1">
      <c r="C1949" s="293"/>
      <c r="E1949" s="292"/>
      <c r="G1949" s="293"/>
    </row>
    <row r="1950" spans="3:7" customFormat="1">
      <c r="C1950" s="293"/>
      <c r="E1950" s="292"/>
      <c r="G1950" s="293"/>
    </row>
    <row r="1951" spans="3:7" customFormat="1">
      <c r="C1951" s="293"/>
      <c r="E1951" s="292"/>
      <c r="G1951" s="293"/>
    </row>
    <row r="1952" spans="3:7" customFormat="1">
      <c r="C1952" s="293"/>
      <c r="E1952" s="292"/>
      <c r="G1952" s="293"/>
    </row>
    <row r="1953" spans="3:7" customFormat="1">
      <c r="C1953" s="293"/>
      <c r="E1953" s="292"/>
      <c r="G1953" s="293"/>
    </row>
    <row r="1954" spans="3:7" customFormat="1">
      <c r="C1954" s="293"/>
      <c r="E1954" s="292"/>
      <c r="G1954" s="293"/>
    </row>
    <row r="1955" spans="3:7" customFormat="1">
      <c r="C1955" s="293"/>
      <c r="E1955" s="292"/>
      <c r="G1955" s="293"/>
    </row>
    <row r="1956" spans="3:7" customFormat="1">
      <c r="C1956" s="293"/>
      <c r="E1956" s="292"/>
      <c r="G1956" s="293"/>
    </row>
    <row r="1957" spans="3:7" customFormat="1">
      <c r="C1957" s="293"/>
      <c r="E1957" s="292"/>
      <c r="G1957" s="293"/>
    </row>
    <row r="1958" spans="3:7" customFormat="1">
      <c r="C1958" s="293"/>
      <c r="E1958" s="292"/>
      <c r="G1958" s="293"/>
    </row>
    <row r="1959" spans="3:7" customFormat="1">
      <c r="C1959" s="293"/>
      <c r="E1959" s="292"/>
      <c r="G1959" s="293"/>
    </row>
    <row r="1960" spans="3:7" customFormat="1">
      <c r="C1960" s="293"/>
      <c r="E1960" s="292"/>
      <c r="G1960" s="293"/>
    </row>
    <row r="1961" spans="3:7" customFormat="1">
      <c r="C1961" s="293"/>
      <c r="E1961" s="292"/>
      <c r="G1961" s="293"/>
    </row>
    <row r="1962" spans="3:7" customFormat="1">
      <c r="C1962" s="293"/>
      <c r="E1962" s="292"/>
      <c r="G1962" s="293"/>
    </row>
    <row r="1963" spans="3:7" customFormat="1">
      <c r="C1963" s="293"/>
      <c r="E1963" s="292"/>
      <c r="G1963" s="293"/>
    </row>
    <row r="1964" spans="3:7" customFormat="1">
      <c r="C1964" s="293"/>
      <c r="E1964" s="292"/>
      <c r="G1964" s="293"/>
    </row>
    <row r="1965" spans="3:7" customFormat="1">
      <c r="C1965" s="293"/>
      <c r="E1965" s="292"/>
      <c r="G1965" s="293"/>
    </row>
    <row r="1966" spans="3:7" customFormat="1">
      <c r="C1966" s="293"/>
      <c r="E1966" s="292"/>
      <c r="G1966" s="293"/>
    </row>
    <row r="1967" spans="3:7" customFormat="1">
      <c r="C1967" s="293"/>
      <c r="E1967" s="292"/>
      <c r="G1967" s="293"/>
    </row>
    <row r="1968" spans="3:7" customFormat="1">
      <c r="C1968" s="293"/>
      <c r="E1968" s="292"/>
      <c r="G1968" s="293"/>
    </row>
    <row r="1969" spans="3:7" customFormat="1">
      <c r="C1969" s="293"/>
      <c r="E1969" s="292"/>
      <c r="G1969" s="293"/>
    </row>
    <row r="1970" spans="3:7" customFormat="1">
      <c r="C1970" s="293"/>
      <c r="E1970" s="292"/>
      <c r="G1970" s="293"/>
    </row>
    <row r="1971" spans="3:7" customFormat="1">
      <c r="C1971" s="293"/>
      <c r="E1971" s="292"/>
      <c r="G1971" s="293"/>
    </row>
    <row r="1972" spans="3:7" customFormat="1">
      <c r="C1972" s="293"/>
      <c r="E1972" s="292"/>
      <c r="G1972" s="293"/>
    </row>
    <row r="1973" spans="3:7" customFormat="1">
      <c r="C1973" s="293"/>
      <c r="E1973" s="292"/>
      <c r="G1973" s="293"/>
    </row>
    <row r="1974" spans="3:7" customFormat="1">
      <c r="C1974" s="293"/>
      <c r="E1974" s="292"/>
      <c r="G1974" s="293"/>
    </row>
    <row r="1975" spans="3:7" customFormat="1">
      <c r="C1975" s="293"/>
      <c r="E1975" s="292"/>
      <c r="G1975" s="293"/>
    </row>
    <row r="1976" spans="3:7" customFormat="1">
      <c r="C1976" s="293"/>
      <c r="E1976" s="292"/>
      <c r="G1976" s="293"/>
    </row>
    <row r="1977" spans="3:7" customFormat="1">
      <c r="C1977" s="293"/>
      <c r="E1977" s="292"/>
      <c r="G1977" s="293"/>
    </row>
    <row r="1978" spans="3:7" customFormat="1">
      <c r="C1978" s="293"/>
      <c r="E1978" s="292"/>
      <c r="G1978" s="293"/>
    </row>
    <row r="1979" spans="3:7" customFormat="1">
      <c r="C1979" s="293"/>
      <c r="E1979" s="292"/>
      <c r="G1979" s="293"/>
    </row>
    <row r="1980" spans="3:7" customFormat="1">
      <c r="C1980" s="293"/>
      <c r="E1980" s="292"/>
      <c r="G1980" s="293"/>
    </row>
    <row r="1981" spans="3:7" customFormat="1">
      <c r="C1981" s="293"/>
      <c r="E1981" s="292"/>
      <c r="G1981" s="293"/>
    </row>
    <row r="1982" spans="3:7" customFormat="1">
      <c r="C1982" s="293"/>
      <c r="E1982" s="292"/>
      <c r="G1982" s="293"/>
    </row>
    <row r="1983" spans="3:7" customFormat="1">
      <c r="C1983" s="293"/>
      <c r="E1983" s="292"/>
      <c r="G1983" s="293"/>
    </row>
    <row r="1984" spans="3:7" customFormat="1">
      <c r="C1984" s="293"/>
      <c r="E1984" s="292"/>
      <c r="G1984" s="293"/>
    </row>
    <row r="1985" spans="3:7" customFormat="1">
      <c r="C1985" s="293"/>
      <c r="E1985" s="292"/>
      <c r="G1985" s="293"/>
    </row>
    <row r="1986" spans="3:7" customFormat="1">
      <c r="C1986" s="293"/>
      <c r="E1986" s="292"/>
      <c r="G1986" s="293"/>
    </row>
    <row r="1987" spans="3:7" customFormat="1">
      <c r="C1987" s="293"/>
      <c r="E1987" s="292"/>
      <c r="G1987" s="293"/>
    </row>
    <row r="1988" spans="3:7" customFormat="1">
      <c r="C1988" s="293"/>
      <c r="E1988" s="292"/>
      <c r="G1988" s="293"/>
    </row>
    <row r="1989" spans="3:7" customFormat="1">
      <c r="C1989" s="293"/>
      <c r="E1989" s="292"/>
      <c r="G1989" s="293"/>
    </row>
    <row r="1990" spans="3:7" customFormat="1">
      <c r="C1990" s="293"/>
      <c r="E1990" s="292"/>
      <c r="G1990" s="293"/>
    </row>
    <row r="1991" spans="3:7" customFormat="1">
      <c r="C1991" s="293"/>
      <c r="E1991" s="292"/>
      <c r="G1991" s="293"/>
    </row>
    <row r="1992" spans="3:7" customFormat="1">
      <c r="C1992" s="293"/>
      <c r="E1992" s="292"/>
      <c r="G1992" s="293"/>
    </row>
    <row r="1993" spans="3:7" customFormat="1">
      <c r="C1993" s="293"/>
      <c r="E1993" s="292"/>
      <c r="G1993" s="293"/>
    </row>
    <row r="1994" spans="3:7" customFormat="1">
      <c r="C1994" s="293"/>
      <c r="E1994" s="292"/>
      <c r="G1994" s="293"/>
    </row>
    <row r="1995" spans="3:7" customFormat="1">
      <c r="C1995" s="293"/>
      <c r="E1995" s="292"/>
      <c r="G1995" s="293"/>
    </row>
    <row r="1996" spans="3:7" customFormat="1">
      <c r="C1996" s="293"/>
      <c r="E1996" s="292"/>
      <c r="G1996" s="293"/>
    </row>
    <row r="1997" spans="3:7" customFormat="1">
      <c r="C1997" s="293"/>
      <c r="E1997" s="292"/>
      <c r="G1997" s="293"/>
    </row>
    <row r="1998" spans="3:7" customFormat="1">
      <c r="C1998" s="293"/>
      <c r="E1998" s="292"/>
      <c r="G1998" s="293"/>
    </row>
    <row r="1999" spans="3:7" customFormat="1">
      <c r="C1999" s="293"/>
      <c r="E1999" s="292"/>
      <c r="G1999" s="293"/>
    </row>
    <row r="2000" spans="3:7" customFormat="1">
      <c r="C2000" s="293"/>
      <c r="E2000" s="292"/>
      <c r="G2000" s="293"/>
    </row>
    <row r="2001" spans="3:7" customFormat="1">
      <c r="C2001" s="293"/>
      <c r="E2001" s="292"/>
      <c r="G2001" s="293"/>
    </row>
    <row r="2002" spans="3:7" customFormat="1">
      <c r="C2002" s="293"/>
      <c r="E2002" s="292"/>
      <c r="G2002" s="293"/>
    </row>
    <row r="2003" spans="3:7" customFormat="1">
      <c r="C2003" s="293"/>
      <c r="E2003" s="292"/>
      <c r="G2003" s="293"/>
    </row>
    <row r="2004" spans="3:7" customFormat="1">
      <c r="C2004" s="293"/>
      <c r="E2004" s="292"/>
      <c r="G2004" s="293"/>
    </row>
    <row r="2005" spans="3:7" customFormat="1">
      <c r="C2005" s="293"/>
      <c r="E2005" s="292"/>
      <c r="G2005" s="293"/>
    </row>
    <row r="2006" spans="3:7" customFormat="1">
      <c r="C2006" s="293"/>
      <c r="E2006" s="292"/>
      <c r="G2006" s="293"/>
    </row>
    <row r="2007" spans="3:7" customFormat="1">
      <c r="C2007" s="293"/>
      <c r="E2007" s="292"/>
      <c r="G2007" s="293"/>
    </row>
    <row r="2008" spans="3:7" customFormat="1">
      <c r="C2008" s="293"/>
      <c r="E2008" s="292"/>
      <c r="G2008" s="293"/>
    </row>
    <row r="2009" spans="3:7" customFormat="1">
      <c r="C2009" s="293"/>
      <c r="E2009" s="292"/>
      <c r="G2009" s="293"/>
    </row>
    <row r="2010" spans="3:7" customFormat="1">
      <c r="C2010" s="293"/>
      <c r="E2010" s="292"/>
      <c r="G2010" s="293"/>
    </row>
    <row r="2011" spans="3:7" customFormat="1">
      <c r="C2011" s="293"/>
      <c r="E2011" s="292"/>
      <c r="G2011" s="293"/>
    </row>
    <row r="2012" spans="3:7" customFormat="1">
      <c r="C2012" s="293"/>
      <c r="E2012" s="292"/>
      <c r="G2012" s="293"/>
    </row>
    <row r="2013" spans="3:7" customFormat="1">
      <c r="C2013" s="293"/>
      <c r="E2013" s="292"/>
      <c r="G2013" s="293"/>
    </row>
    <row r="2014" spans="3:7" customFormat="1">
      <c r="C2014" s="293"/>
      <c r="E2014" s="292"/>
      <c r="G2014" s="293"/>
    </row>
    <row r="2015" spans="3:7" customFormat="1">
      <c r="C2015" s="293"/>
      <c r="E2015" s="292"/>
      <c r="G2015" s="293"/>
    </row>
    <row r="2016" spans="3:7" customFormat="1">
      <c r="C2016" s="293"/>
      <c r="E2016" s="292"/>
      <c r="G2016" s="293"/>
    </row>
    <row r="2017" spans="3:7" customFormat="1">
      <c r="C2017" s="293"/>
      <c r="E2017" s="292"/>
      <c r="G2017" s="293"/>
    </row>
    <row r="2018" spans="3:7" customFormat="1">
      <c r="C2018" s="293"/>
      <c r="E2018" s="292"/>
      <c r="G2018" s="293"/>
    </row>
    <row r="2019" spans="3:7" customFormat="1">
      <c r="C2019" s="293"/>
      <c r="E2019" s="292"/>
      <c r="G2019" s="293"/>
    </row>
    <row r="2020" spans="3:7" customFormat="1">
      <c r="C2020" s="293"/>
      <c r="E2020" s="292"/>
      <c r="G2020" s="293"/>
    </row>
    <row r="2021" spans="3:7" customFormat="1">
      <c r="C2021" s="293"/>
      <c r="E2021" s="292"/>
      <c r="G2021" s="293"/>
    </row>
    <row r="2022" spans="3:7" customFormat="1">
      <c r="C2022" s="293"/>
      <c r="E2022" s="292"/>
      <c r="G2022" s="293"/>
    </row>
    <row r="2023" spans="3:7" customFormat="1">
      <c r="C2023" s="293"/>
      <c r="E2023" s="292"/>
      <c r="G2023" s="293"/>
    </row>
    <row r="2024" spans="3:7" customFormat="1">
      <c r="C2024" s="293"/>
      <c r="E2024" s="292"/>
      <c r="G2024" s="293"/>
    </row>
    <row r="2025" spans="3:7" customFormat="1">
      <c r="C2025" s="293"/>
      <c r="E2025" s="292"/>
      <c r="G2025" s="293"/>
    </row>
    <row r="2026" spans="3:7" customFormat="1">
      <c r="C2026" s="293"/>
      <c r="E2026" s="292"/>
      <c r="G2026" s="293"/>
    </row>
    <row r="2027" spans="3:7" customFormat="1">
      <c r="C2027" s="293"/>
      <c r="E2027" s="292"/>
      <c r="G2027" s="293"/>
    </row>
    <row r="2028" spans="3:7" customFormat="1">
      <c r="C2028" s="293"/>
      <c r="E2028" s="292"/>
      <c r="G2028" s="293"/>
    </row>
    <row r="2029" spans="3:7" customFormat="1">
      <c r="C2029" s="293"/>
      <c r="E2029" s="292"/>
      <c r="G2029" s="293"/>
    </row>
    <row r="2030" spans="3:7" customFormat="1">
      <c r="C2030" s="293"/>
      <c r="E2030" s="292"/>
      <c r="G2030" s="293"/>
    </row>
    <row r="2031" spans="3:7" customFormat="1">
      <c r="C2031" s="293"/>
      <c r="E2031" s="292"/>
      <c r="G2031" s="293"/>
    </row>
    <row r="2032" spans="3:7" customFormat="1">
      <c r="C2032" s="293"/>
      <c r="E2032" s="292"/>
      <c r="G2032" s="293"/>
    </row>
    <row r="2033" spans="3:7" customFormat="1">
      <c r="C2033" s="293"/>
      <c r="E2033" s="292"/>
      <c r="G2033" s="293"/>
    </row>
    <row r="2034" spans="3:7" customFormat="1">
      <c r="C2034" s="293"/>
      <c r="E2034" s="292"/>
      <c r="G2034" s="293"/>
    </row>
    <row r="2035" spans="3:7" customFormat="1">
      <c r="C2035" s="293"/>
      <c r="E2035" s="292"/>
      <c r="G2035" s="293"/>
    </row>
    <row r="2036" spans="3:7" customFormat="1">
      <c r="C2036" s="293"/>
      <c r="E2036" s="292"/>
      <c r="G2036" s="293"/>
    </row>
    <row r="2037" spans="3:7" customFormat="1">
      <c r="C2037" s="293"/>
      <c r="E2037" s="292"/>
      <c r="G2037" s="293"/>
    </row>
    <row r="2038" spans="3:7" customFormat="1">
      <c r="C2038" s="293"/>
      <c r="E2038" s="292"/>
      <c r="G2038" s="293"/>
    </row>
    <row r="2039" spans="3:7" customFormat="1">
      <c r="C2039" s="293"/>
      <c r="E2039" s="292"/>
      <c r="G2039" s="293"/>
    </row>
    <row r="2040" spans="3:7" customFormat="1">
      <c r="C2040" s="293"/>
      <c r="E2040" s="292"/>
      <c r="G2040" s="293"/>
    </row>
    <row r="2041" spans="3:7" customFormat="1">
      <c r="C2041" s="293"/>
      <c r="E2041" s="292"/>
      <c r="G2041" s="293"/>
    </row>
    <row r="2042" spans="3:7" customFormat="1">
      <c r="C2042" s="293"/>
      <c r="E2042" s="292"/>
      <c r="G2042" s="293"/>
    </row>
    <row r="2043" spans="3:7" customFormat="1">
      <c r="C2043" s="293"/>
      <c r="E2043" s="292"/>
      <c r="G2043" s="293"/>
    </row>
    <row r="2044" spans="3:7" customFormat="1">
      <c r="C2044" s="293"/>
      <c r="E2044" s="292"/>
      <c r="G2044" s="293"/>
    </row>
    <row r="2045" spans="3:7" customFormat="1">
      <c r="C2045" s="293"/>
      <c r="E2045" s="292"/>
      <c r="G2045" s="293"/>
    </row>
    <row r="2046" spans="3:7" customFormat="1">
      <c r="C2046" s="293"/>
      <c r="E2046" s="292"/>
      <c r="G2046" s="293"/>
    </row>
    <row r="2047" spans="3:7" customFormat="1">
      <c r="C2047" s="293"/>
      <c r="E2047" s="292"/>
      <c r="G2047" s="293"/>
    </row>
    <row r="2048" spans="3:7" customFormat="1">
      <c r="C2048" s="293"/>
      <c r="E2048" s="292"/>
      <c r="G2048" s="293"/>
    </row>
    <row r="2049" spans="3:7" customFormat="1">
      <c r="C2049" s="293"/>
      <c r="E2049" s="292"/>
      <c r="G2049" s="293"/>
    </row>
    <row r="2050" spans="3:7" customFormat="1">
      <c r="C2050" s="293"/>
      <c r="E2050" s="292"/>
      <c r="G2050" s="293"/>
    </row>
    <row r="2051" spans="3:7" customFormat="1">
      <c r="C2051" s="293"/>
      <c r="E2051" s="292"/>
      <c r="G2051" s="293"/>
    </row>
    <row r="2052" spans="3:7" customFormat="1">
      <c r="C2052" s="293"/>
      <c r="E2052" s="292"/>
      <c r="G2052" s="293"/>
    </row>
    <row r="2053" spans="3:7" customFormat="1">
      <c r="C2053" s="293"/>
      <c r="E2053" s="292"/>
      <c r="G2053" s="293"/>
    </row>
    <row r="2054" spans="3:7" customFormat="1">
      <c r="C2054" s="293"/>
      <c r="E2054" s="292"/>
      <c r="G2054" s="293"/>
    </row>
    <row r="2055" spans="3:7" customFormat="1">
      <c r="C2055" s="293"/>
      <c r="E2055" s="292"/>
      <c r="G2055" s="293"/>
    </row>
    <row r="2056" spans="3:7" customFormat="1">
      <c r="C2056" s="293"/>
      <c r="E2056" s="292"/>
      <c r="G2056" s="293"/>
    </row>
    <row r="2057" spans="3:7" customFormat="1">
      <c r="C2057" s="293"/>
      <c r="E2057" s="292"/>
      <c r="G2057" s="293"/>
    </row>
    <row r="2058" spans="3:7" customFormat="1">
      <c r="C2058" s="293"/>
      <c r="E2058" s="292"/>
      <c r="G2058" s="293"/>
    </row>
    <row r="2059" spans="3:7" customFormat="1">
      <c r="C2059" s="293"/>
      <c r="E2059" s="292"/>
      <c r="G2059" s="293"/>
    </row>
    <row r="2060" spans="3:7" customFormat="1">
      <c r="C2060" s="293"/>
      <c r="E2060" s="292"/>
      <c r="G2060" s="293"/>
    </row>
    <row r="2061" spans="3:7" customFormat="1">
      <c r="C2061" s="293"/>
      <c r="E2061" s="292"/>
      <c r="G2061" s="293"/>
    </row>
    <row r="2062" spans="3:7" customFormat="1">
      <c r="C2062" s="293"/>
      <c r="E2062" s="292"/>
      <c r="G2062" s="293"/>
    </row>
    <row r="2063" spans="3:7" customFormat="1">
      <c r="C2063" s="293"/>
      <c r="E2063" s="292"/>
      <c r="G2063" s="293"/>
    </row>
    <row r="2064" spans="3:7" customFormat="1">
      <c r="C2064" s="293"/>
      <c r="E2064" s="292"/>
      <c r="G2064" s="293"/>
    </row>
    <row r="2065" spans="3:7" customFormat="1">
      <c r="C2065" s="293"/>
      <c r="E2065" s="292"/>
      <c r="G2065" s="293"/>
    </row>
    <row r="2066" spans="3:7" customFormat="1">
      <c r="C2066" s="293"/>
      <c r="E2066" s="292"/>
      <c r="G2066" s="293"/>
    </row>
    <row r="2067" spans="3:7" customFormat="1">
      <c r="C2067" s="293"/>
      <c r="E2067" s="292"/>
      <c r="G2067" s="293"/>
    </row>
    <row r="2068" spans="3:7" customFormat="1">
      <c r="C2068" s="293"/>
      <c r="E2068" s="292"/>
      <c r="G2068" s="293"/>
    </row>
    <row r="2069" spans="3:7" customFormat="1">
      <c r="C2069" s="293"/>
      <c r="E2069" s="292"/>
      <c r="G2069" s="293"/>
    </row>
    <row r="2070" spans="3:7" customFormat="1">
      <c r="C2070" s="293"/>
      <c r="E2070" s="292"/>
      <c r="G2070" s="293"/>
    </row>
    <row r="2071" spans="3:7" customFormat="1">
      <c r="C2071" s="293"/>
      <c r="E2071" s="292"/>
      <c r="G2071" s="293"/>
    </row>
    <row r="2072" spans="3:7" customFormat="1">
      <c r="C2072" s="293"/>
      <c r="E2072" s="292"/>
      <c r="G2072" s="293"/>
    </row>
    <row r="2073" spans="3:7" customFormat="1">
      <c r="C2073" s="293"/>
      <c r="E2073" s="292"/>
      <c r="G2073" s="293"/>
    </row>
    <row r="2074" spans="3:7" customFormat="1">
      <c r="C2074" s="293"/>
      <c r="E2074" s="292"/>
      <c r="G2074" s="293"/>
    </row>
    <row r="2075" spans="3:7" customFormat="1">
      <c r="C2075" s="293"/>
      <c r="E2075" s="292"/>
      <c r="G2075" s="293"/>
    </row>
    <row r="2076" spans="3:7" customFormat="1">
      <c r="C2076" s="293"/>
      <c r="E2076" s="292"/>
      <c r="G2076" s="293"/>
    </row>
    <row r="2077" spans="3:7" customFormat="1">
      <c r="C2077" s="293"/>
      <c r="E2077" s="292"/>
      <c r="G2077" s="293"/>
    </row>
    <row r="2078" spans="3:7" customFormat="1">
      <c r="C2078" s="293"/>
      <c r="E2078" s="292"/>
      <c r="G2078" s="293"/>
    </row>
    <row r="2079" spans="3:7" customFormat="1">
      <c r="C2079" s="293"/>
      <c r="E2079" s="292"/>
      <c r="G2079" s="293"/>
    </row>
    <row r="2080" spans="3:7" customFormat="1">
      <c r="C2080" s="293"/>
      <c r="E2080" s="292"/>
      <c r="G2080" s="293"/>
    </row>
    <row r="2081" spans="3:7" customFormat="1">
      <c r="C2081" s="293"/>
      <c r="E2081" s="292"/>
      <c r="G2081" s="293"/>
    </row>
    <row r="2082" spans="3:7" customFormat="1">
      <c r="C2082" s="293"/>
      <c r="E2082" s="292"/>
      <c r="G2082" s="293"/>
    </row>
    <row r="2083" spans="3:7" customFormat="1">
      <c r="C2083" s="293"/>
      <c r="E2083" s="292"/>
      <c r="G2083" s="293"/>
    </row>
    <row r="2084" spans="3:7" customFormat="1">
      <c r="C2084" s="293"/>
      <c r="E2084" s="292"/>
      <c r="G2084" s="293"/>
    </row>
    <row r="2085" spans="3:7" customFormat="1">
      <c r="C2085" s="293"/>
      <c r="E2085" s="292"/>
      <c r="G2085" s="293"/>
    </row>
    <row r="2086" spans="3:7" customFormat="1">
      <c r="C2086" s="293"/>
      <c r="E2086" s="292"/>
      <c r="G2086" s="293"/>
    </row>
    <row r="2087" spans="3:7" customFormat="1">
      <c r="C2087" s="293"/>
      <c r="E2087" s="292"/>
      <c r="G2087" s="293"/>
    </row>
    <row r="2088" spans="3:7" customFormat="1">
      <c r="C2088" s="293"/>
      <c r="E2088" s="292"/>
      <c r="G2088" s="293"/>
    </row>
    <row r="2089" spans="3:7" customFormat="1">
      <c r="C2089" s="293"/>
      <c r="E2089" s="292"/>
      <c r="G2089" s="293"/>
    </row>
    <row r="2090" spans="3:7" customFormat="1">
      <c r="C2090" s="293"/>
      <c r="E2090" s="292"/>
      <c r="G2090" s="293"/>
    </row>
    <row r="2091" spans="3:7" customFormat="1">
      <c r="C2091" s="293"/>
      <c r="E2091" s="292"/>
      <c r="G2091" s="293"/>
    </row>
    <row r="2092" spans="3:7" customFormat="1">
      <c r="C2092" s="293"/>
      <c r="E2092" s="292"/>
      <c r="G2092" s="293"/>
    </row>
    <row r="2093" spans="3:7" customFormat="1">
      <c r="C2093" s="293"/>
      <c r="E2093" s="292"/>
      <c r="G2093" s="293"/>
    </row>
    <row r="2094" spans="3:7" customFormat="1">
      <c r="C2094" s="293"/>
      <c r="E2094" s="292"/>
      <c r="G2094" s="293"/>
    </row>
    <row r="2095" spans="3:7" customFormat="1">
      <c r="C2095" s="293"/>
      <c r="E2095" s="292"/>
      <c r="G2095" s="293"/>
    </row>
    <row r="2096" spans="3:7" customFormat="1">
      <c r="C2096" s="293"/>
      <c r="E2096" s="292"/>
      <c r="G2096" s="293"/>
    </row>
    <row r="2097" spans="3:7" customFormat="1">
      <c r="C2097" s="293"/>
      <c r="E2097" s="292"/>
      <c r="G2097" s="293"/>
    </row>
    <row r="2098" spans="3:7" customFormat="1">
      <c r="C2098" s="293"/>
      <c r="E2098" s="292"/>
      <c r="G2098" s="293"/>
    </row>
    <row r="2099" spans="3:7" customFormat="1">
      <c r="C2099" s="293"/>
      <c r="E2099" s="292"/>
      <c r="G2099" s="293"/>
    </row>
    <row r="2100" spans="3:7" customFormat="1">
      <c r="C2100" s="293"/>
      <c r="E2100" s="292"/>
      <c r="G2100" s="293"/>
    </row>
    <row r="2101" spans="3:7" customFormat="1">
      <c r="C2101" s="293"/>
      <c r="E2101" s="292"/>
      <c r="G2101" s="293"/>
    </row>
    <row r="2102" spans="3:7" customFormat="1">
      <c r="C2102" s="293"/>
      <c r="E2102" s="292"/>
      <c r="G2102" s="293"/>
    </row>
    <row r="2103" spans="3:7" customFormat="1">
      <c r="C2103" s="293"/>
      <c r="E2103" s="292"/>
      <c r="G2103" s="293"/>
    </row>
    <row r="2104" spans="3:7" customFormat="1">
      <c r="C2104" s="293"/>
      <c r="E2104" s="292"/>
      <c r="G2104" s="293"/>
    </row>
    <row r="2105" spans="3:7" customFormat="1">
      <c r="C2105" s="293"/>
      <c r="E2105" s="292"/>
      <c r="G2105" s="293"/>
    </row>
    <row r="2106" spans="3:7" customFormat="1">
      <c r="C2106" s="293"/>
      <c r="E2106" s="292"/>
      <c r="G2106" s="293"/>
    </row>
    <row r="2107" spans="3:7" customFormat="1">
      <c r="C2107" s="293"/>
      <c r="E2107" s="292"/>
      <c r="G2107" s="293"/>
    </row>
    <row r="2108" spans="3:7" customFormat="1">
      <c r="C2108" s="293"/>
      <c r="E2108" s="292"/>
      <c r="G2108" s="293"/>
    </row>
    <row r="2109" spans="3:7" customFormat="1">
      <c r="C2109" s="293"/>
      <c r="E2109" s="292"/>
      <c r="G2109" s="293"/>
    </row>
    <row r="2110" spans="3:7" customFormat="1">
      <c r="C2110" s="293"/>
      <c r="E2110" s="292"/>
      <c r="G2110" s="293"/>
    </row>
    <row r="2111" spans="3:7" customFormat="1">
      <c r="C2111" s="293"/>
      <c r="E2111" s="292"/>
      <c r="G2111" s="293"/>
    </row>
    <row r="2112" spans="3:7" customFormat="1">
      <c r="C2112" s="293"/>
      <c r="E2112" s="292"/>
      <c r="G2112" s="293"/>
    </row>
    <row r="2113" spans="3:7" customFormat="1">
      <c r="C2113" s="293"/>
      <c r="E2113" s="292"/>
      <c r="G2113" s="293"/>
    </row>
    <row r="2114" spans="3:7" customFormat="1">
      <c r="C2114" s="293"/>
      <c r="E2114" s="292"/>
      <c r="G2114" s="293"/>
    </row>
    <row r="2115" spans="3:7" customFormat="1">
      <c r="C2115" s="293"/>
      <c r="E2115" s="292"/>
      <c r="G2115" s="293"/>
    </row>
    <row r="2116" spans="3:7" customFormat="1">
      <c r="C2116" s="293"/>
      <c r="E2116" s="292"/>
      <c r="G2116" s="293"/>
    </row>
    <row r="2117" spans="3:7" customFormat="1">
      <c r="C2117" s="293"/>
      <c r="E2117" s="292"/>
      <c r="G2117" s="293"/>
    </row>
    <row r="2118" spans="3:7" customFormat="1">
      <c r="C2118" s="293"/>
      <c r="E2118" s="292"/>
      <c r="G2118" s="293"/>
    </row>
    <row r="2119" spans="3:7" customFormat="1">
      <c r="C2119" s="293"/>
      <c r="E2119" s="292"/>
      <c r="G2119" s="293"/>
    </row>
    <row r="2120" spans="3:7" customFormat="1">
      <c r="C2120" s="293"/>
      <c r="E2120" s="292"/>
      <c r="G2120" s="293"/>
    </row>
    <row r="2121" spans="3:7" customFormat="1">
      <c r="C2121" s="293"/>
      <c r="E2121" s="292"/>
      <c r="G2121" s="293"/>
    </row>
    <row r="2122" spans="3:7" customFormat="1">
      <c r="C2122" s="293"/>
      <c r="E2122" s="292"/>
      <c r="G2122" s="293"/>
    </row>
    <row r="2123" spans="3:7" customFormat="1">
      <c r="C2123" s="293"/>
      <c r="E2123" s="292"/>
      <c r="G2123" s="293"/>
    </row>
    <row r="2124" spans="3:7" customFormat="1">
      <c r="C2124" s="293"/>
      <c r="E2124" s="292"/>
      <c r="G2124" s="293"/>
    </row>
    <row r="2125" spans="3:7" customFormat="1">
      <c r="C2125" s="293"/>
      <c r="E2125" s="292"/>
      <c r="G2125" s="293"/>
    </row>
    <row r="2126" spans="3:7" customFormat="1">
      <c r="C2126" s="293"/>
      <c r="E2126" s="292"/>
      <c r="G2126" s="293"/>
    </row>
    <row r="2127" spans="3:7" customFormat="1">
      <c r="C2127" s="293"/>
      <c r="E2127" s="292"/>
      <c r="G2127" s="293"/>
    </row>
    <row r="2128" spans="3:7" customFormat="1">
      <c r="C2128" s="293"/>
      <c r="E2128" s="292"/>
      <c r="G2128" s="293"/>
    </row>
    <row r="2129" spans="3:7" customFormat="1">
      <c r="C2129" s="293"/>
      <c r="E2129" s="292"/>
      <c r="G2129" s="293"/>
    </row>
    <row r="2130" spans="3:7" customFormat="1">
      <c r="C2130" s="293"/>
      <c r="E2130" s="292"/>
      <c r="G2130" s="293"/>
    </row>
    <row r="2131" spans="3:7" customFormat="1">
      <c r="C2131" s="293"/>
      <c r="E2131" s="292"/>
      <c r="G2131" s="293"/>
    </row>
    <row r="2132" spans="3:7" customFormat="1">
      <c r="C2132" s="293"/>
      <c r="E2132" s="292"/>
      <c r="G2132" s="293"/>
    </row>
    <row r="2133" spans="3:7" customFormat="1">
      <c r="C2133" s="293"/>
      <c r="E2133" s="292"/>
      <c r="G2133" s="293"/>
    </row>
    <row r="2134" spans="3:7" customFormat="1">
      <c r="C2134" s="293"/>
      <c r="E2134" s="292"/>
      <c r="G2134" s="293"/>
    </row>
    <row r="2135" spans="3:7" customFormat="1">
      <c r="C2135" s="293"/>
      <c r="E2135" s="292"/>
      <c r="G2135" s="293"/>
    </row>
    <row r="2136" spans="3:7" customFormat="1">
      <c r="C2136" s="293"/>
      <c r="E2136" s="292"/>
      <c r="G2136" s="293"/>
    </row>
    <row r="2137" spans="3:7" customFormat="1">
      <c r="C2137" s="293"/>
      <c r="E2137" s="292"/>
      <c r="G2137" s="293"/>
    </row>
    <row r="2138" spans="3:7" customFormat="1">
      <c r="C2138" s="293"/>
      <c r="E2138" s="292"/>
      <c r="G2138" s="293"/>
    </row>
    <row r="2139" spans="3:7" customFormat="1">
      <c r="C2139" s="293"/>
      <c r="E2139" s="292"/>
      <c r="G2139" s="293"/>
    </row>
    <row r="2140" spans="3:7" customFormat="1">
      <c r="C2140" s="293"/>
      <c r="E2140" s="292"/>
      <c r="G2140" s="293"/>
    </row>
    <row r="2141" spans="3:7" customFormat="1">
      <c r="C2141" s="293"/>
      <c r="E2141" s="292"/>
      <c r="G2141" s="293"/>
    </row>
    <row r="2142" spans="3:7" customFormat="1">
      <c r="C2142" s="293"/>
      <c r="E2142" s="292"/>
      <c r="G2142" s="293"/>
    </row>
    <row r="2143" spans="3:7" customFormat="1">
      <c r="C2143" s="293"/>
      <c r="E2143" s="292"/>
      <c r="G2143" s="293"/>
    </row>
    <row r="2144" spans="3:7" customFormat="1">
      <c r="C2144" s="293"/>
      <c r="E2144" s="292"/>
      <c r="G2144" s="293"/>
    </row>
    <row r="2145" spans="3:7" customFormat="1">
      <c r="C2145" s="293"/>
      <c r="E2145" s="292"/>
      <c r="G2145" s="293"/>
    </row>
    <row r="2146" spans="3:7" customFormat="1">
      <c r="C2146" s="293"/>
      <c r="E2146" s="292"/>
      <c r="G2146" s="293"/>
    </row>
    <row r="2147" spans="3:7" customFormat="1">
      <c r="C2147" s="293"/>
      <c r="E2147" s="292"/>
      <c r="G2147" s="293"/>
    </row>
    <row r="2148" spans="3:7" customFormat="1">
      <c r="C2148" s="293"/>
      <c r="E2148" s="292"/>
      <c r="G2148" s="293"/>
    </row>
    <row r="2149" spans="3:7" customFormat="1">
      <c r="C2149" s="293"/>
      <c r="E2149" s="292"/>
      <c r="G2149" s="293"/>
    </row>
    <row r="2150" spans="3:7" customFormat="1">
      <c r="C2150" s="293"/>
      <c r="E2150" s="292"/>
      <c r="G2150" s="293"/>
    </row>
    <row r="2151" spans="3:7" customFormat="1">
      <c r="C2151" s="293"/>
      <c r="E2151" s="292"/>
      <c r="G2151" s="293"/>
    </row>
    <row r="2152" spans="3:7" customFormat="1">
      <c r="C2152" s="293"/>
      <c r="E2152" s="292"/>
      <c r="G2152" s="293"/>
    </row>
    <row r="2153" spans="3:7" customFormat="1">
      <c r="C2153" s="293"/>
      <c r="E2153" s="292"/>
      <c r="G2153" s="293"/>
    </row>
    <row r="2154" spans="3:7" customFormat="1">
      <c r="C2154" s="293"/>
      <c r="E2154" s="292"/>
      <c r="G2154" s="293"/>
    </row>
    <row r="2155" spans="3:7" customFormat="1">
      <c r="C2155" s="293"/>
      <c r="E2155" s="292"/>
      <c r="G2155" s="293"/>
    </row>
    <row r="2156" spans="3:7" customFormat="1">
      <c r="C2156" s="293"/>
      <c r="E2156" s="292"/>
      <c r="G2156" s="293"/>
    </row>
    <row r="2157" spans="3:7" customFormat="1">
      <c r="C2157" s="293"/>
      <c r="E2157" s="292"/>
      <c r="G2157" s="293"/>
    </row>
    <row r="2158" spans="3:7" customFormat="1">
      <c r="C2158" s="293"/>
      <c r="E2158" s="292"/>
      <c r="G2158" s="293"/>
    </row>
    <row r="2159" spans="3:7" customFormat="1">
      <c r="C2159" s="293"/>
      <c r="E2159" s="292"/>
      <c r="G2159" s="293"/>
    </row>
    <row r="2160" spans="3:7" customFormat="1">
      <c r="C2160" s="293"/>
      <c r="E2160" s="292"/>
      <c r="G2160" s="293"/>
    </row>
    <row r="2161" spans="3:7" customFormat="1">
      <c r="C2161" s="293"/>
      <c r="E2161" s="292"/>
      <c r="G2161" s="293"/>
    </row>
    <row r="2162" spans="3:7" customFormat="1">
      <c r="C2162" s="293"/>
      <c r="E2162" s="292"/>
      <c r="G2162" s="293"/>
    </row>
    <row r="2163" spans="3:7" customFormat="1">
      <c r="C2163" s="293"/>
      <c r="E2163" s="292"/>
      <c r="G2163" s="293"/>
    </row>
    <row r="2164" spans="3:7" customFormat="1">
      <c r="C2164" s="293"/>
      <c r="E2164" s="292"/>
      <c r="G2164" s="293"/>
    </row>
    <row r="2165" spans="3:7" customFormat="1">
      <c r="C2165" s="293"/>
      <c r="E2165" s="292"/>
      <c r="G2165" s="293"/>
    </row>
    <row r="2166" spans="3:7" customFormat="1">
      <c r="C2166" s="293"/>
      <c r="E2166" s="292"/>
      <c r="G2166" s="293"/>
    </row>
    <row r="2167" spans="3:7" customFormat="1">
      <c r="C2167" s="293"/>
      <c r="E2167" s="292"/>
      <c r="G2167" s="293"/>
    </row>
    <row r="2168" spans="3:7" customFormat="1">
      <c r="C2168" s="293"/>
      <c r="E2168" s="292"/>
      <c r="G2168" s="293"/>
    </row>
    <row r="2169" spans="3:7" customFormat="1">
      <c r="C2169" s="293"/>
      <c r="E2169" s="292"/>
      <c r="G2169" s="293"/>
    </row>
    <row r="2170" spans="3:7" customFormat="1">
      <c r="C2170" s="293"/>
      <c r="E2170" s="292"/>
      <c r="G2170" s="293"/>
    </row>
    <row r="2171" spans="3:7" customFormat="1">
      <c r="C2171" s="293"/>
      <c r="E2171" s="292"/>
      <c r="G2171" s="293"/>
    </row>
    <row r="2172" spans="3:7" customFormat="1">
      <c r="C2172" s="293"/>
      <c r="E2172" s="292"/>
      <c r="G2172" s="293"/>
    </row>
    <row r="2173" spans="3:7" customFormat="1">
      <c r="C2173" s="293"/>
      <c r="E2173" s="292"/>
      <c r="G2173" s="293"/>
    </row>
    <row r="2174" spans="3:7" customFormat="1">
      <c r="C2174" s="293"/>
      <c r="E2174" s="292"/>
      <c r="G2174" s="293"/>
    </row>
    <row r="2175" spans="3:7" customFormat="1">
      <c r="C2175" s="293"/>
      <c r="E2175" s="292"/>
      <c r="G2175" s="293"/>
    </row>
    <row r="2176" spans="3:7" customFormat="1">
      <c r="C2176" s="293"/>
      <c r="E2176" s="292"/>
      <c r="G2176" s="293"/>
    </row>
    <row r="2177" spans="3:7" customFormat="1">
      <c r="C2177" s="293"/>
      <c r="E2177" s="292"/>
      <c r="G2177" s="293"/>
    </row>
    <row r="2178" spans="3:7" customFormat="1">
      <c r="C2178" s="293"/>
      <c r="E2178" s="292"/>
      <c r="G2178" s="293"/>
    </row>
    <row r="2179" spans="3:7" customFormat="1">
      <c r="C2179" s="293"/>
      <c r="E2179" s="292"/>
      <c r="G2179" s="293"/>
    </row>
    <row r="2180" spans="3:7" customFormat="1">
      <c r="C2180" s="293"/>
      <c r="E2180" s="292"/>
      <c r="G2180" s="293"/>
    </row>
    <row r="2181" spans="3:7" customFormat="1">
      <c r="C2181" s="293"/>
      <c r="E2181" s="292"/>
      <c r="G2181" s="293"/>
    </row>
    <row r="2182" spans="3:7" customFormat="1">
      <c r="C2182" s="293"/>
      <c r="E2182" s="292"/>
      <c r="G2182" s="293"/>
    </row>
    <row r="2183" spans="3:7" customFormat="1">
      <c r="C2183" s="293"/>
      <c r="E2183" s="292"/>
      <c r="G2183" s="293"/>
    </row>
    <row r="2184" spans="3:7" customFormat="1">
      <c r="C2184" s="293"/>
      <c r="E2184" s="292"/>
      <c r="G2184" s="293"/>
    </row>
    <row r="2185" spans="3:7" customFormat="1">
      <c r="C2185" s="293"/>
      <c r="E2185" s="292"/>
      <c r="G2185" s="293"/>
    </row>
    <row r="2186" spans="3:7" customFormat="1">
      <c r="C2186" s="293"/>
      <c r="E2186" s="292"/>
      <c r="G2186" s="293"/>
    </row>
    <row r="2187" spans="3:7" customFormat="1">
      <c r="C2187" s="293"/>
      <c r="E2187" s="292"/>
      <c r="G2187" s="293"/>
    </row>
    <row r="2188" spans="3:7" customFormat="1">
      <c r="C2188" s="293"/>
      <c r="E2188" s="292"/>
      <c r="G2188" s="293"/>
    </row>
    <row r="2189" spans="3:7" customFormat="1">
      <c r="C2189" s="293"/>
      <c r="E2189" s="292"/>
      <c r="G2189" s="293"/>
    </row>
    <row r="2190" spans="3:7" customFormat="1">
      <c r="C2190" s="293"/>
      <c r="E2190" s="292"/>
      <c r="G2190" s="293"/>
    </row>
    <row r="2191" spans="3:7" customFormat="1">
      <c r="C2191" s="293"/>
      <c r="E2191" s="292"/>
      <c r="G2191" s="293"/>
    </row>
    <row r="2192" spans="3:7" customFormat="1">
      <c r="C2192" s="293"/>
      <c r="E2192" s="292"/>
      <c r="G2192" s="293"/>
    </row>
    <row r="2193" spans="3:7" customFormat="1">
      <c r="C2193" s="293"/>
      <c r="E2193" s="292"/>
      <c r="G2193" s="293"/>
    </row>
    <row r="2194" spans="3:7" customFormat="1">
      <c r="C2194" s="293"/>
      <c r="E2194" s="292"/>
      <c r="G2194" s="293"/>
    </row>
    <row r="2195" spans="3:7" customFormat="1">
      <c r="C2195" s="293"/>
      <c r="E2195" s="292"/>
      <c r="G2195" s="293"/>
    </row>
    <row r="2196" spans="3:7" customFormat="1">
      <c r="C2196" s="293"/>
      <c r="E2196" s="292"/>
      <c r="G2196" s="293"/>
    </row>
    <row r="2197" spans="3:7" customFormat="1">
      <c r="C2197" s="293"/>
      <c r="E2197" s="292"/>
      <c r="G2197" s="293"/>
    </row>
    <row r="2198" spans="3:7" customFormat="1">
      <c r="C2198" s="293"/>
      <c r="E2198" s="292"/>
      <c r="G2198" s="293"/>
    </row>
    <row r="2199" spans="3:7" customFormat="1">
      <c r="C2199" s="293"/>
      <c r="E2199" s="292"/>
      <c r="G2199" s="293"/>
    </row>
    <row r="2200" spans="3:7" customFormat="1">
      <c r="C2200" s="293"/>
      <c r="E2200" s="292"/>
      <c r="G2200" s="293"/>
    </row>
    <row r="2201" spans="3:7" customFormat="1">
      <c r="C2201" s="293"/>
      <c r="E2201" s="292"/>
      <c r="G2201" s="293"/>
    </row>
    <row r="2202" spans="3:7" customFormat="1">
      <c r="C2202" s="293"/>
      <c r="E2202" s="292"/>
      <c r="G2202" s="293"/>
    </row>
    <row r="2203" spans="3:7" customFormat="1">
      <c r="C2203" s="293"/>
      <c r="E2203" s="292"/>
      <c r="G2203" s="293"/>
    </row>
    <row r="2204" spans="3:7" customFormat="1">
      <c r="C2204" s="293"/>
      <c r="E2204" s="292"/>
      <c r="G2204" s="293"/>
    </row>
    <row r="2205" spans="3:7" customFormat="1">
      <c r="C2205" s="293"/>
      <c r="E2205" s="292"/>
      <c r="G2205" s="293"/>
    </row>
    <row r="2206" spans="3:7" customFormat="1">
      <c r="C2206" s="293"/>
      <c r="E2206" s="292"/>
      <c r="G2206" s="293"/>
    </row>
    <row r="2207" spans="3:7" customFormat="1">
      <c r="C2207" s="293"/>
      <c r="E2207" s="292"/>
      <c r="G2207" s="293"/>
    </row>
    <row r="2208" spans="3:7" customFormat="1">
      <c r="C2208" s="293"/>
      <c r="E2208" s="292"/>
      <c r="G2208" s="293"/>
    </row>
    <row r="2209" spans="3:7" customFormat="1">
      <c r="C2209" s="293"/>
      <c r="E2209" s="292"/>
      <c r="G2209" s="293"/>
    </row>
    <row r="2210" spans="3:7" customFormat="1">
      <c r="C2210" s="293"/>
      <c r="E2210" s="292"/>
      <c r="G2210" s="293"/>
    </row>
    <row r="2211" spans="3:7" customFormat="1">
      <c r="C2211" s="293"/>
      <c r="E2211" s="292"/>
      <c r="G2211" s="293"/>
    </row>
    <row r="2212" spans="3:7" customFormat="1">
      <c r="C2212" s="293"/>
      <c r="E2212" s="292"/>
      <c r="G2212" s="293"/>
    </row>
    <row r="2213" spans="3:7" customFormat="1">
      <c r="C2213" s="293"/>
      <c r="E2213" s="292"/>
      <c r="G2213" s="293"/>
    </row>
    <row r="2214" spans="3:7" customFormat="1">
      <c r="C2214" s="293"/>
      <c r="E2214" s="292"/>
      <c r="G2214" s="293"/>
    </row>
    <row r="2215" spans="3:7" customFormat="1">
      <c r="C2215" s="293"/>
      <c r="E2215" s="292"/>
      <c r="G2215" s="293"/>
    </row>
    <row r="2216" spans="3:7" customFormat="1">
      <c r="C2216" s="293"/>
      <c r="E2216" s="292"/>
      <c r="G2216" s="293"/>
    </row>
    <row r="2217" spans="3:7" customFormat="1">
      <c r="C2217" s="293"/>
      <c r="E2217" s="292"/>
      <c r="G2217" s="293"/>
    </row>
    <row r="2218" spans="3:7" customFormat="1">
      <c r="C2218" s="293"/>
      <c r="E2218" s="292"/>
      <c r="G2218" s="293"/>
    </row>
    <row r="2219" spans="3:7" customFormat="1">
      <c r="C2219" s="293"/>
      <c r="E2219" s="292"/>
      <c r="G2219" s="293"/>
    </row>
    <row r="2220" spans="3:7" customFormat="1">
      <c r="C2220" s="293"/>
      <c r="E2220" s="292"/>
      <c r="G2220" s="293"/>
    </row>
    <row r="2221" spans="3:7" customFormat="1">
      <c r="C2221" s="293"/>
      <c r="E2221" s="292"/>
      <c r="G2221" s="293"/>
    </row>
    <row r="2222" spans="3:7" customFormat="1">
      <c r="C2222" s="293"/>
      <c r="E2222" s="292"/>
      <c r="G2222" s="293"/>
    </row>
    <row r="2223" spans="3:7" customFormat="1">
      <c r="C2223" s="293"/>
      <c r="E2223" s="292"/>
      <c r="G2223" s="293"/>
    </row>
    <row r="2224" spans="3:7" customFormat="1">
      <c r="C2224" s="293"/>
      <c r="E2224" s="292"/>
      <c r="G2224" s="293"/>
    </row>
    <row r="2225" spans="3:7" customFormat="1">
      <c r="C2225" s="293"/>
      <c r="E2225" s="292"/>
      <c r="G2225" s="293"/>
    </row>
    <row r="2226" spans="3:7" customFormat="1">
      <c r="C2226" s="293"/>
      <c r="E2226" s="292"/>
      <c r="G2226" s="293"/>
    </row>
    <row r="2227" spans="3:7" customFormat="1">
      <c r="C2227" s="293"/>
      <c r="E2227" s="292"/>
      <c r="G2227" s="293"/>
    </row>
    <row r="2228" spans="3:7" customFormat="1">
      <c r="C2228" s="293"/>
      <c r="E2228" s="292"/>
      <c r="G2228" s="293"/>
    </row>
    <row r="2229" spans="3:7" customFormat="1">
      <c r="C2229" s="293"/>
      <c r="E2229" s="292"/>
      <c r="G2229" s="293"/>
    </row>
    <row r="2230" spans="3:7" customFormat="1">
      <c r="C2230" s="293"/>
      <c r="E2230" s="292"/>
      <c r="G2230" s="293"/>
    </row>
    <row r="2231" spans="3:7" customFormat="1">
      <c r="C2231" s="293"/>
      <c r="E2231" s="292"/>
      <c r="G2231" s="293"/>
    </row>
    <row r="2232" spans="3:7" customFormat="1">
      <c r="C2232" s="293"/>
      <c r="E2232" s="292"/>
      <c r="G2232" s="293"/>
    </row>
    <row r="2233" spans="3:7" customFormat="1">
      <c r="C2233" s="293"/>
      <c r="E2233" s="292"/>
      <c r="G2233" s="293"/>
    </row>
    <row r="2234" spans="3:7" customFormat="1">
      <c r="C2234" s="293"/>
      <c r="E2234" s="292"/>
      <c r="G2234" s="293"/>
    </row>
    <row r="2235" spans="3:7" customFormat="1">
      <c r="C2235" s="293"/>
      <c r="E2235" s="292"/>
      <c r="G2235" s="293"/>
    </row>
    <row r="2236" spans="3:7" customFormat="1">
      <c r="C2236" s="293"/>
      <c r="E2236" s="292"/>
      <c r="G2236" s="293"/>
    </row>
    <row r="2237" spans="3:7" customFormat="1">
      <c r="C2237" s="293"/>
      <c r="E2237" s="292"/>
      <c r="G2237" s="293"/>
    </row>
    <row r="2238" spans="3:7" customFormat="1">
      <c r="C2238" s="293"/>
      <c r="E2238" s="292"/>
      <c r="G2238" s="293"/>
    </row>
    <row r="2239" spans="3:7" customFormat="1">
      <c r="C2239" s="293"/>
      <c r="E2239" s="292"/>
      <c r="G2239" s="293"/>
    </row>
    <row r="2240" spans="3:7" customFormat="1">
      <c r="C2240" s="293"/>
      <c r="E2240" s="292"/>
      <c r="G2240" s="293"/>
    </row>
    <row r="2241" spans="3:7" customFormat="1">
      <c r="C2241" s="293"/>
      <c r="E2241" s="292"/>
      <c r="G2241" s="293"/>
    </row>
    <row r="2242" spans="3:7" customFormat="1">
      <c r="C2242" s="293"/>
      <c r="E2242" s="292"/>
      <c r="G2242" s="293"/>
    </row>
    <row r="2243" spans="3:7" customFormat="1">
      <c r="C2243" s="293"/>
      <c r="E2243" s="292"/>
      <c r="G2243" s="293"/>
    </row>
    <row r="2244" spans="3:7" customFormat="1">
      <c r="C2244" s="293"/>
      <c r="E2244" s="292"/>
      <c r="G2244" s="293"/>
    </row>
    <row r="2245" spans="3:7" customFormat="1">
      <c r="C2245" s="293"/>
      <c r="E2245" s="292"/>
      <c r="G2245" s="293"/>
    </row>
    <row r="2246" spans="3:7" customFormat="1">
      <c r="C2246" s="293"/>
      <c r="E2246" s="292"/>
      <c r="G2246" s="293"/>
    </row>
    <row r="2247" spans="3:7" customFormat="1">
      <c r="C2247" s="293"/>
      <c r="E2247" s="292"/>
      <c r="G2247" s="293"/>
    </row>
    <row r="2248" spans="3:7" customFormat="1">
      <c r="C2248" s="293"/>
      <c r="E2248" s="292"/>
      <c r="G2248" s="293"/>
    </row>
    <row r="2249" spans="3:7" customFormat="1">
      <c r="C2249" s="293"/>
      <c r="E2249" s="292"/>
      <c r="G2249" s="293"/>
    </row>
    <row r="2250" spans="3:7" customFormat="1">
      <c r="C2250" s="293"/>
      <c r="E2250" s="292"/>
      <c r="G2250" s="293"/>
    </row>
    <row r="2251" spans="3:7" customFormat="1">
      <c r="C2251" s="293"/>
      <c r="E2251" s="292"/>
      <c r="G2251" s="293"/>
    </row>
    <row r="2252" spans="3:7" customFormat="1">
      <c r="C2252" s="293"/>
      <c r="E2252" s="292"/>
      <c r="G2252" s="293"/>
    </row>
    <row r="2253" spans="3:7" customFormat="1">
      <c r="C2253" s="293"/>
      <c r="E2253" s="292"/>
      <c r="G2253" s="293"/>
    </row>
    <row r="2254" spans="3:7" customFormat="1">
      <c r="C2254" s="293"/>
      <c r="E2254" s="292"/>
      <c r="G2254" s="293"/>
    </row>
    <row r="2255" spans="3:7" customFormat="1">
      <c r="C2255" s="293"/>
      <c r="E2255" s="292"/>
      <c r="G2255" s="293"/>
    </row>
    <row r="2256" spans="3:7" customFormat="1">
      <c r="C2256" s="293"/>
      <c r="E2256" s="292"/>
      <c r="G2256" s="293"/>
    </row>
    <row r="2257" spans="3:7" customFormat="1">
      <c r="C2257" s="293"/>
      <c r="E2257" s="292"/>
      <c r="G2257" s="293"/>
    </row>
    <row r="2258" spans="3:7" customFormat="1">
      <c r="C2258" s="293"/>
      <c r="E2258" s="292"/>
      <c r="G2258" s="293"/>
    </row>
    <row r="2259" spans="3:7" customFormat="1">
      <c r="C2259" s="293"/>
      <c r="E2259" s="292"/>
      <c r="G2259" s="293"/>
    </row>
    <row r="2260" spans="3:7" customFormat="1">
      <c r="C2260" s="293"/>
      <c r="E2260" s="292"/>
      <c r="G2260" s="293"/>
    </row>
    <row r="2261" spans="3:7" customFormat="1">
      <c r="C2261" s="293"/>
      <c r="E2261" s="292"/>
      <c r="G2261" s="293"/>
    </row>
    <row r="2262" spans="3:7" customFormat="1">
      <c r="C2262" s="293"/>
      <c r="E2262" s="292"/>
      <c r="G2262" s="293"/>
    </row>
    <row r="2263" spans="3:7" customFormat="1">
      <c r="C2263" s="293"/>
      <c r="E2263" s="292"/>
      <c r="G2263" s="293"/>
    </row>
    <row r="2264" spans="3:7" customFormat="1">
      <c r="C2264" s="293"/>
      <c r="E2264" s="292"/>
      <c r="G2264" s="293"/>
    </row>
    <row r="2265" spans="3:7" customFormat="1">
      <c r="C2265" s="293"/>
      <c r="E2265" s="292"/>
      <c r="G2265" s="293"/>
    </row>
    <row r="2266" spans="3:7" customFormat="1">
      <c r="C2266" s="293"/>
      <c r="E2266" s="292"/>
      <c r="G2266" s="293"/>
    </row>
    <row r="2267" spans="3:7" customFormat="1">
      <c r="C2267" s="293"/>
      <c r="E2267" s="292"/>
      <c r="G2267" s="293"/>
    </row>
    <row r="2268" spans="3:7" customFormat="1">
      <c r="C2268" s="293"/>
      <c r="E2268" s="292"/>
      <c r="G2268" s="293"/>
    </row>
    <row r="2269" spans="3:7" customFormat="1">
      <c r="C2269" s="293"/>
      <c r="E2269" s="292"/>
      <c r="G2269" s="293"/>
    </row>
    <row r="2270" spans="3:7" customFormat="1">
      <c r="C2270" s="293"/>
      <c r="E2270" s="292"/>
      <c r="G2270" s="293"/>
    </row>
    <row r="2271" spans="3:7" customFormat="1">
      <c r="C2271" s="293"/>
      <c r="E2271" s="292"/>
      <c r="G2271" s="293"/>
    </row>
    <row r="2272" spans="3:7" customFormat="1">
      <c r="C2272" s="293"/>
      <c r="E2272" s="292"/>
      <c r="G2272" s="293"/>
    </row>
    <row r="2273" spans="3:7" customFormat="1">
      <c r="C2273" s="293"/>
      <c r="E2273" s="292"/>
      <c r="G2273" s="293"/>
    </row>
    <row r="2274" spans="3:7" customFormat="1">
      <c r="C2274" s="293"/>
      <c r="E2274" s="292"/>
      <c r="G2274" s="293"/>
    </row>
    <row r="2275" spans="3:7" customFormat="1">
      <c r="C2275" s="293"/>
      <c r="E2275" s="292"/>
      <c r="G2275" s="293"/>
    </row>
    <row r="2276" spans="3:7" customFormat="1">
      <c r="C2276" s="293"/>
      <c r="E2276" s="292"/>
      <c r="G2276" s="293"/>
    </row>
    <row r="2277" spans="3:7" customFormat="1">
      <c r="C2277" s="293"/>
      <c r="E2277" s="292"/>
      <c r="G2277" s="293"/>
    </row>
    <row r="2278" spans="3:7" customFormat="1">
      <c r="C2278" s="293"/>
      <c r="E2278" s="292"/>
      <c r="G2278" s="293"/>
    </row>
    <row r="2279" spans="3:7" customFormat="1">
      <c r="C2279" s="293"/>
      <c r="E2279" s="292"/>
      <c r="G2279" s="293"/>
    </row>
    <row r="2280" spans="3:7" customFormat="1">
      <c r="C2280" s="293"/>
      <c r="E2280" s="292"/>
      <c r="G2280" s="293"/>
    </row>
    <row r="2281" spans="3:7" customFormat="1">
      <c r="C2281" s="293"/>
      <c r="E2281" s="292"/>
      <c r="G2281" s="293"/>
    </row>
    <row r="2282" spans="3:7" customFormat="1">
      <c r="C2282" s="293"/>
      <c r="E2282" s="292"/>
      <c r="G2282" s="293"/>
    </row>
    <row r="2283" spans="3:7" customFormat="1">
      <c r="C2283" s="293"/>
      <c r="E2283" s="292"/>
      <c r="G2283" s="293"/>
    </row>
    <row r="2284" spans="3:7" customFormat="1">
      <c r="C2284" s="293"/>
      <c r="E2284" s="292"/>
      <c r="G2284" s="293"/>
    </row>
    <row r="2285" spans="3:7" customFormat="1">
      <c r="C2285" s="293"/>
      <c r="E2285" s="292"/>
      <c r="G2285" s="293"/>
    </row>
    <row r="2286" spans="3:7" customFormat="1">
      <c r="C2286" s="293"/>
      <c r="E2286" s="292"/>
      <c r="G2286" s="293"/>
    </row>
    <row r="2287" spans="3:7" customFormat="1">
      <c r="C2287" s="293"/>
      <c r="E2287" s="292"/>
      <c r="G2287" s="293"/>
    </row>
    <row r="2288" spans="3:7" customFormat="1">
      <c r="C2288" s="293"/>
      <c r="E2288" s="292"/>
      <c r="G2288" s="293"/>
    </row>
    <row r="2289" spans="3:7" customFormat="1">
      <c r="C2289" s="293"/>
      <c r="E2289" s="292"/>
      <c r="G2289" s="293"/>
    </row>
    <row r="2290" spans="3:7" customFormat="1">
      <c r="C2290" s="293"/>
      <c r="E2290" s="292"/>
      <c r="G2290" s="293"/>
    </row>
    <row r="2291" spans="3:7" customFormat="1">
      <c r="C2291" s="293"/>
      <c r="E2291" s="292"/>
      <c r="G2291" s="293"/>
    </row>
    <row r="2292" spans="3:7" customFormat="1">
      <c r="C2292" s="293"/>
      <c r="E2292" s="292"/>
      <c r="G2292" s="293"/>
    </row>
    <row r="2293" spans="3:7" customFormat="1">
      <c r="C2293" s="293"/>
      <c r="E2293" s="292"/>
      <c r="G2293" s="293"/>
    </row>
    <row r="2294" spans="3:7" customFormat="1">
      <c r="C2294" s="293"/>
      <c r="E2294" s="292"/>
      <c r="G2294" s="293"/>
    </row>
    <row r="2295" spans="3:7" customFormat="1">
      <c r="C2295" s="293"/>
      <c r="E2295" s="292"/>
      <c r="G2295" s="293"/>
    </row>
    <row r="2296" spans="3:7" customFormat="1">
      <c r="C2296" s="293"/>
      <c r="E2296" s="292"/>
      <c r="G2296" s="293"/>
    </row>
    <row r="2297" spans="3:7" customFormat="1">
      <c r="C2297" s="293"/>
      <c r="E2297" s="292"/>
      <c r="G2297" s="293"/>
    </row>
    <row r="2298" spans="3:7" customFormat="1">
      <c r="C2298" s="293"/>
      <c r="E2298" s="292"/>
      <c r="G2298" s="293"/>
    </row>
    <row r="2299" spans="3:7" customFormat="1">
      <c r="C2299" s="293"/>
      <c r="E2299" s="292"/>
      <c r="G2299" s="293"/>
    </row>
    <row r="2300" spans="3:7" customFormat="1">
      <c r="C2300" s="293"/>
      <c r="E2300" s="292"/>
      <c r="G2300" s="293"/>
    </row>
    <row r="2301" spans="3:7" customFormat="1">
      <c r="C2301" s="293"/>
      <c r="E2301" s="292"/>
      <c r="G2301" s="293"/>
    </row>
    <row r="2302" spans="3:7" customFormat="1">
      <c r="C2302" s="293"/>
      <c r="E2302" s="292"/>
      <c r="G2302" s="293"/>
    </row>
    <row r="2303" spans="3:7" customFormat="1">
      <c r="C2303" s="293"/>
      <c r="E2303" s="292"/>
      <c r="G2303" s="293"/>
    </row>
    <row r="2304" spans="3:7" customFormat="1">
      <c r="C2304" s="293"/>
      <c r="E2304" s="292"/>
      <c r="G2304" s="293"/>
    </row>
    <row r="2305" spans="3:7" customFormat="1">
      <c r="C2305" s="293"/>
      <c r="E2305" s="292"/>
      <c r="G2305" s="293"/>
    </row>
    <row r="2306" spans="3:7" customFormat="1">
      <c r="C2306" s="293"/>
      <c r="E2306" s="292"/>
      <c r="G2306" s="293"/>
    </row>
    <row r="2307" spans="3:7" customFormat="1">
      <c r="C2307" s="293"/>
      <c r="E2307" s="292"/>
      <c r="G2307" s="293"/>
    </row>
    <row r="2308" spans="3:7" customFormat="1">
      <c r="C2308" s="293"/>
      <c r="E2308" s="292"/>
      <c r="G2308" s="293"/>
    </row>
    <row r="2309" spans="3:7" customFormat="1">
      <c r="C2309" s="293"/>
      <c r="E2309" s="292"/>
      <c r="G2309" s="293"/>
    </row>
    <row r="2310" spans="3:7" customFormat="1">
      <c r="C2310" s="293"/>
      <c r="E2310" s="292"/>
      <c r="G2310" s="293"/>
    </row>
    <row r="2311" spans="3:7" customFormat="1">
      <c r="C2311" s="293"/>
      <c r="E2311" s="292"/>
      <c r="G2311" s="293"/>
    </row>
    <row r="2312" spans="3:7" customFormat="1">
      <c r="C2312" s="293"/>
      <c r="E2312" s="292"/>
      <c r="G2312" s="293"/>
    </row>
    <row r="2313" spans="3:7" customFormat="1">
      <c r="C2313" s="293"/>
      <c r="E2313" s="292"/>
      <c r="G2313" s="293"/>
    </row>
    <row r="2314" spans="3:7" customFormat="1">
      <c r="C2314" s="293"/>
      <c r="E2314" s="292"/>
      <c r="G2314" s="293"/>
    </row>
    <row r="2315" spans="3:7" customFormat="1">
      <c r="C2315" s="293"/>
      <c r="E2315" s="292"/>
      <c r="G2315" s="293"/>
    </row>
    <row r="2316" spans="3:7" customFormat="1">
      <c r="C2316" s="293"/>
      <c r="E2316" s="292"/>
      <c r="G2316" s="293"/>
    </row>
    <row r="2317" spans="3:7" customFormat="1">
      <c r="C2317" s="293"/>
      <c r="E2317" s="292"/>
      <c r="G2317" s="293"/>
    </row>
    <row r="2318" spans="3:7" customFormat="1">
      <c r="C2318" s="293"/>
      <c r="E2318" s="292"/>
      <c r="G2318" s="293"/>
    </row>
    <row r="2319" spans="3:7" customFormat="1">
      <c r="C2319" s="293"/>
      <c r="E2319" s="292"/>
      <c r="G2319" s="293"/>
    </row>
    <row r="2320" spans="3:7" customFormat="1">
      <c r="C2320" s="293"/>
      <c r="E2320" s="292"/>
      <c r="G2320" s="293"/>
    </row>
    <row r="2321" spans="3:7" customFormat="1">
      <c r="C2321" s="293"/>
      <c r="E2321" s="292"/>
      <c r="G2321" s="293"/>
    </row>
    <row r="2322" spans="3:7" customFormat="1">
      <c r="C2322" s="293"/>
      <c r="E2322" s="292"/>
      <c r="G2322" s="293"/>
    </row>
    <row r="2323" spans="3:7" customFormat="1">
      <c r="C2323" s="293"/>
      <c r="E2323" s="292"/>
      <c r="G2323" s="293"/>
    </row>
    <row r="2324" spans="3:7" customFormat="1">
      <c r="C2324" s="293"/>
      <c r="E2324" s="292"/>
      <c r="G2324" s="293"/>
    </row>
    <row r="2325" spans="3:7" customFormat="1">
      <c r="C2325" s="293"/>
      <c r="E2325" s="292"/>
      <c r="G2325" s="293"/>
    </row>
    <row r="2326" spans="3:7" customFormat="1">
      <c r="C2326" s="293"/>
      <c r="E2326" s="292"/>
      <c r="G2326" s="293"/>
    </row>
    <row r="2327" spans="3:7" customFormat="1">
      <c r="C2327" s="293"/>
      <c r="E2327" s="292"/>
      <c r="G2327" s="293"/>
    </row>
    <row r="2328" spans="3:7" customFormat="1">
      <c r="C2328" s="293"/>
      <c r="E2328" s="292"/>
      <c r="G2328" s="293"/>
    </row>
    <row r="2329" spans="3:7" customFormat="1">
      <c r="C2329" s="293"/>
      <c r="E2329" s="292"/>
      <c r="G2329" s="293"/>
    </row>
    <row r="2330" spans="3:7" customFormat="1">
      <c r="C2330" s="293"/>
      <c r="E2330" s="292"/>
      <c r="G2330" s="293"/>
    </row>
    <row r="2331" spans="3:7" customFormat="1">
      <c r="C2331" s="293"/>
      <c r="E2331" s="292"/>
      <c r="G2331" s="293"/>
    </row>
    <row r="2332" spans="3:7" customFormat="1">
      <c r="C2332" s="293"/>
      <c r="E2332" s="292"/>
      <c r="G2332" s="293"/>
    </row>
    <row r="2333" spans="3:7" customFormat="1">
      <c r="C2333" s="293"/>
      <c r="E2333" s="292"/>
      <c r="G2333" s="293"/>
    </row>
    <row r="2334" spans="3:7" customFormat="1">
      <c r="C2334" s="293"/>
      <c r="E2334" s="292"/>
      <c r="G2334" s="293"/>
    </row>
    <row r="2335" spans="3:7" customFormat="1">
      <c r="C2335" s="293"/>
      <c r="E2335" s="292"/>
      <c r="G2335" s="293"/>
    </row>
    <row r="2336" spans="3:7" customFormat="1">
      <c r="C2336" s="293"/>
      <c r="E2336" s="292"/>
      <c r="G2336" s="293"/>
    </row>
    <row r="2337" spans="3:7" customFormat="1">
      <c r="C2337" s="293"/>
      <c r="E2337" s="292"/>
      <c r="G2337" s="293"/>
    </row>
    <row r="2338" spans="3:7" customFormat="1">
      <c r="C2338" s="293"/>
      <c r="E2338" s="292"/>
      <c r="G2338" s="293"/>
    </row>
    <row r="2339" spans="3:7" customFormat="1">
      <c r="C2339" s="293"/>
      <c r="E2339" s="292"/>
      <c r="G2339" s="293"/>
    </row>
    <row r="2340" spans="3:7" customFormat="1">
      <c r="C2340" s="293"/>
      <c r="E2340" s="292"/>
      <c r="G2340" s="293"/>
    </row>
    <row r="2341" spans="3:7" customFormat="1">
      <c r="C2341" s="293"/>
      <c r="E2341" s="292"/>
      <c r="G2341" s="293"/>
    </row>
    <row r="2342" spans="3:7" customFormat="1">
      <c r="C2342" s="293"/>
      <c r="E2342" s="292"/>
      <c r="G2342" s="293"/>
    </row>
    <row r="2343" spans="3:7" customFormat="1">
      <c r="C2343" s="293"/>
      <c r="E2343" s="292"/>
      <c r="G2343" s="293"/>
    </row>
    <row r="2344" spans="3:7" customFormat="1">
      <c r="C2344" s="293"/>
      <c r="E2344" s="292"/>
      <c r="G2344" s="293"/>
    </row>
    <row r="2345" spans="3:7" customFormat="1">
      <c r="C2345" s="293"/>
      <c r="E2345" s="292"/>
      <c r="G2345" s="293"/>
    </row>
    <row r="2346" spans="3:7" customFormat="1">
      <c r="C2346" s="293"/>
      <c r="E2346" s="292"/>
      <c r="G2346" s="293"/>
    </row>
    <row r="2347" spans="3:7" customFormat="1">
      <c r="C2347" s="293"/>
      <c r="E2347" s="292"/>
      <c r="G2347" s="293"/>
    </row>
    <row r="2348" spans="3:7" customFormat="1">
      <c r="C2348" s="293"/>
      <c r="E2348" s="292"/>
      <c r="G2348" s="293"/>
    </row>
    <row r="2349" spans="3:7" customFormat="1">
      <c r="C2349" s="293"/>
      <c r="E2349" s="292"/>
      <c r="G2349" s="293"/>
    </row>
    <row r="2350" spans="3:7" customFormat="1">
      <c r="C2350" s="293"/>
      <c r="E2350" s="292"/>
      <c r="G2350" s="293"/>
    </row>
    <row r="2351" spans="3:7" customFormat="1">
      <c r="C2351" s="293"/>
      <c r="E2351" s="292"/>
      <c r="G2351" s="293"/>
    </row>
    <row r="2352" spans="3:7" customFormat="1">
      <c r="C2352" s="293"/>
      <c r="E2352" s="292"/>
      <c r="G2352" s="293"/>
    </row>
    <row r="2353" spans="3:7" customFormat="1">
      <c r="C2353" s="293"/>
      <c r="E2353" s="292"/>
      <c r="G2353" s="293"/>
    </row>
    <row r="2354" spans="3:7" customFormat="1">
      <c r="C2354" s="293"/>
      <c r="E2354" s="292"/>
      <c r="G2354" s="293"/>
    </row>
    <row r="2355" spans="3:7" customFormat="1">
      <c r="C2355" s="293"/>
      <c r="E2355" s="292"/>
      <c r="G2355" s="293"/>
    </row>
    <row r="2356" spans="3:7" customFormat="1">
      <c r="C2356" s="293"/>
      <c r="E2356" s="292"/>
      <c r="G2356" s="293"/>
    </row>
    <row r="2357" spans="3:7" customFormat="1">
      <c r="C2357" s="293"/>
      <c r="E2357" s="292"/>
      <c r="G2357" s="293"/>
    </row>
    <row r="2358" spans="3:7" customFormat="1">
      <c r="C2358" s="293"/>
      <c r="E2358" s="292"/>
      <c r="G2358" s="293"/>
    </row>
    <row r="2359" spans="3:7" customFormat="1">
      <c r="C2359" s="293"/>
      <c r="E2359" s="292"/>
      <c r="G2359" s="293"/>
    </row>
    <row r="2360" spans="3:7" customFormat="1">
      <c r="C2360" s="293"/>
      <c r="E2360" s="292"/>
      <c r="G2360" s="293"/>
    </row>
    <row r="2361" spans="3:7" customFormat="1">
      <c r="C2361" s="293"/>
      <c r="E2361" s="292"/>
      <c r="G2361" s="293"/>
    </row>
    <row r="2362" spans="3:7" customFormat="1">
      <c r="C2362" s="293"/>
      <c r="E2362" s="292"/>
      <c r="G2362" s="293"/>
    </row>
    <row r="2363" spans="3:7" customFormat="1">
      <c r="C2363" s="293"/>
      <c r="E2363" s="292"/>
      <c r="G2363" s="293"/>
    </row>
    <row r="2364" spans="3:7" customFormat="1">
      <c r="C2364" s="293"/>
      <c r="E2364" s="292"/>
      <c r="G2364" s="293"/>
    </row>
    <row r="2365" spans="3:7" customFormat="1">
      <c r="C2365" s="293"/>
      <c r="E2365" s="292"/>
      <c r="G2365" s="293"/>
    </row>
    <row r="2366" spans="3:7" customFormat="1">
      <c r="C2366" s="293"/>
      <c r="E2366" s="292"/>
      <c r="G2366" s="293"/>
    </row>
    <row r="2367" spans="3:7" customFormat="1">
      <c r="C2367" s="293"/>
      <c r="E2367" s="292"/>
      <c r="G2367" s="293"/>
    </row>
    <row r="2368" spans="3:7" customFormat="1">
      <c r="C2368" s="293"/>
      <c r="E2368" s="292"/>
      <c r="G2368" s="293"/>
    </row>
    <row r="2369" spans="3:7" customFormat="1">
      <c r="C2369" s="293"/>
      <c r="E2369" s="292"/>
      <c r="G2369" s="293"/>
    </row>
    <row r="2370" spans="3:7" customFormat="1">
      <c r="C2370" s="293"/>
      <c r="E2370" s="292"/>
      <c r="G2370" s="293"/>
    </row>
    <row r="2371" spans="3:7" customFormat="1">
      <c r="C2371" s="293"/>
      <c r="E2371" s="292"/>
      <c r="G2371" s="293"/>
    </row>
    <row r="2372" spans="3:7" customFormat="1">
      <c r="C2372" s="293"/>
      <c r="E2372" s="292"/>
      <c r="G2372" s="293"/>
    </row>
    <row r="2373" spans="3:7" customFormat="1">
      <c r="C2373" s="293"/>
      <c r="E2373" s="292"/>
      <c r="G2373" s="293"/>
    </row>
    <row r="2374" spans="3:7" customFormat="1">
      <c r="C2374" s="293"/>
      <c r="E2374" s="292"/>
      <c r="G2374" s="293"/>
    </row>
    <row r="2375" spans="3:7" customFormat="1">
      <c r="C2375" s="293"/>
      <c r="E2375" s="292"/>
      <c r="G2375" s="293"/>
    </row>
    <row r="2376" spans="3:7" customFormat="1">
      <c r="C2376" s="293"/>
      <c r="E2376" s="292"/>
      <c r="G2376" s="293"/>
    </row>
    <row r="2377" spans="3:7" customFormat="1">
      <c r="C2377" s="293"/>
      <c r="E2377" s="292"/>
      <c r="G2377" s="293"/>
    </row>
    <row r="2378" spans="3:7" customFormat="1">
      <c r="C2378" s="293"/>
      <c r="E2378" s="292"/>
      <c r="G2378" s="293"/>
    </row>
    <row r="2379" spans="3:7" customFormat="1">
      <c r="C2379" s="293"/>
      <c r="E2379" s="292"/>
      <c r="G2379" s="293"/>
    </row>
    <row r="2380" spans="3:7" customFormat="1">
      <c r="C2380" s="293"/>
      <c r="E2380" s="292"/>
      <c r="G2380" s="293"/>
    </row>
    <row r="2381" spans="3:7" customFormat="1">
      <c r="C2381" s="293"/>
      <c r="E2381" s="292"/>
      <c r="G2381" s="293"/>
    </row>
    <row r="2382" spans="3:7" customFormat="1">
      <c r="C2382" s="293"/>
      <c r="E2382" s="292"/>
      <c r="G2382" s="293"/>
    </row>
    <row r="2383" spans="3:7" customFormat="1">
      <c r="C2383" s="293"/>
      <c r="E2383" s="292"/>
      <c r="G2383" s="293"/>
    </row>
    <row r="2384" spans="3:7" customFormat="1">
      <c r="C2384" s="293"/>
      <c r="E2384" s="292"/>
      <c r="G2384" s="293"/>
    </row>
    <row r="2385" spans="3:7" customFormat="1">
      <c r="C2385" s="293"/>
      <c r="E2385" s="292"/>
      <c r="G2385" s="293"/>
    </row>
    <row r="2386" spans="3:7" customFormat="1">
      <c r="C2386" s="293"/>
      <c r="E2386" s="292"/>
      <c r="G2386" s="293"/>
    </row>
    <row r="2387" spans="3:7" customFormat="1">
      <c r="C2387" s="293"/>
      <c r="E2387" s="292"/>
      <c r="G2387" s="293"/>
    </row>
    <row r="2388" spans="3:7" customFormat="1">
      <c r="C2388" s="293"/>
      <c r="E2388" s="292"/>
      <c r="G2388" s="293"/>
    </row>
    <row r="2389" spans="3:7" customFormat="1">
      <c r="C2389" s="293"/>
      <c r="E2389" s="292"/>
      <c r="G2389" s="293"/>
    </row>
    <row r="2390" spans="3:7" customFormat="1">
      <c r="C2390" s="293"/>
      <c r="E2390" s="292"/>
      <c r="G2390" s="293"/>
    </row>
    <row r="2391" spans="3:7" customFormat="1">
      <c r="C2391" s="293"/>
      <c r="E2391" s="292"/>
      <c r="G2391" s="293"/>
    </row>
    <row r="2392" spans="3:7" customFormat="1">
      <c r="C2392" s="293"/>
      <c r="E2392" s="292"/>
      <c r="G2392" s="293"/>
    </row>
    <row r="2393" spans="3:7" customFormat="1">
      <c r="C2393" s="293"/>
      <c r="E2393" s="292"/>
      <c r="G2393" s="293"/>
    </row>
    <row r="2394" spans="3:7" customFormat="1">
      <c r="C2394" s="293"/>
      <c r="E2394" s="292"/>
      <c r="G2394" s="293"/>
    </row>
    <row r="2395" spans="3:7" customFormat="1">
      <c r="C2395" s="293"/>
      <c r="E2395" s="292"/>
      <c r="G2395" s="293"/>
    </row>
    <row r="2396" spans="3:7" customFormat="1">
      <c r="C2396" s="293"/>
      <c r="E2396" s="292"/>
      <c r="G2396" s="293"/>
    </row>
    <row r="2397" spans="3:7" customFormat="1">
      <c r="C2397" s="293"/>
      <c r="E2397" s="292"/>
      <c r="G2397" s="293"/>
    </row>
    <row r="2398" spans="3:7" customFormat="1">
      <c r="C2398" s="293"/>
      <c r="E2398" s="292"/>
      <c r="G2398" s="293"/>
    </row>
    <row r="2399" spans="3:7" customFormat="1">
      <c r="C2399" s="293"/>
      <c r="E2399" s="292"/>
      <c r="G2399" s="293"/>
    </row>
    <row r="2400" spans="3:7" customFormat="1">
      <c r="C2400" s="293"/>
      <c r="E2400" s="292"/>
      <c r="G2400" s="293"/>
    </row>
    <row r="2401" spans="3:7" customFormat="1">
      <c r="C2401" s="293"/>
      <c r="E2401" s="292"/>
      <c r="G2401" s="293"/>
    </row>
    <row r="2402" spans="3:7" customFormat="1">
      <c r="C2402" s="293"/>
      <c r="E2402" s="292"/>
      <c r="G2402" s="293"/>
    </row>
    <row r="2403" spans="3:7" customFormat="1">
      <c r="C2403" s="293"/>
      <c r="E2403" s="292"/>
      <c r="G2403" s="293"/>
    </row>
    <row r="2404" spans="3:7" customFormat="1">
      <c r="C2404" s="293"/>
      <c r="E2404" s="292"/>
      <c r="G2404" s="293"/>
    </row>
    <row r="2405" spans="3:7" customFormat="1">
      <c r="C2405" s="293"/>
      <c r="E2405" s="292"/>
      <c r="G2405" s="293"/>
    </row>
    <row r="2406" spans="3:7" customFormat="1">
      <c r="C2406" s="293"/>
      <c r="E2406" s="292"/>
      <c r="G2406" s="293"/>
    </row>
    <row r="2407" spans="3:7" customFormat="1">
      <c r="C2407" s="293"/>
      <c r="E2407" s="292"/>
      <c r="G2407" s="293"/>
    </row>
    <row r="2408" spans="3:7" customFormat="1">
      <c r="C2408" s="293"/>
      <c r="E2408" s="292"/>
      <c r="G2408" s="293"/>
    </row>
    <row r="2409" spans="3:7" customFormat="1">
      <c r="C2409" s="293"/>
      <c r="E2409" s="292"/>
      <c r="G2409" s="293"/>
    </row>
    <row r="2410" spans="3:7" customFormat="1">
      <c r="C2410" s="293"/>
      <c r="E2410" s="292"/>
      <c r="G2410" s="293"/>
    </row>
    <row r="2411" spans="3:7" customFormat="1">
      <c r="C2411" s="293"/>
      <c r="E2411" s="292"/>
      <c r="G2411" s="293"/>
    </row>
    <row r="2412" spans="3:7" customFormat="1">
      <c r="C2412" s="293"/>
      <c r="E2412" s="292"/>
      <c r="G2412" s="293"/>
    </row>
    <row r="2413" spans="3:7" customFormat="1">
      <c r="C2413" s="293"/>
      <c r="E2413" s="292"/>
      <c r="G2413" s="293"/>
    </row>
    <row r="2414" spans="3:7" customFormat="1">
      <c r="C2414" s="293"/>
      <c r="E2414" s="292"/>
      <c r="G2414" s="293"/>
    </row>
    <row r="2415" spans="3:7" customFormat="1">
      <c r="C2415" s="293"/>
      <c r="E2415" s="292"/>
      <c r="G2415" s="293"/>
    </row>
    <row r="2416" spans="3:7" customFormat="1">
      <c r="C2416" s="293"/>
      <c r="E2416" s="292"/>
      <c r="G2416" s="293"/>
    </row>
    <row r="2417" spans="3:7" customFormat="1">
      <c r="C2417" s="293"/>
      <c r="E2417" s="292"/>
      <c r="G2417" s="293"/>
    </row>
    <row r="2418" spans="3:7" customFormat="1">
      <c r="C2418" s="293"/>
      <c r="E2418" s="292"/>
      <c r="G2418" s="293"/>
    </row>
    <row r="2419" spans="3:7" customFormat="1">
      <c r="C2419" s="293"/>
      <c r="E2419" s="292"/>
      <c r="G2419" s="293"/>
    </row>
    <row r="2420" spans="3:7" customFormat="1">
      <c r="C2420" s="293"/>
      <c r="E2420" s="292"/>
      <c r="G2420" s="293"/>
    </row>
    <row r="2421" spans="3:7" customFormat="1">
      <c r="C2421" s="293"/>
      <c r="E2421" s="292"/>
      <c r="G2421" s="293"/>
    </row>
    <row r="2422" spans="3:7" customFormat="1">
      <c r="C2422" s="293"/>
      <c r="E2422" s="292"/>
      <c r="G2422" s="293"/>
    </row>
    <row r="2423" spans="3:7" customFormat="1">
      <c r="C2423" s="293"/>
      <c r="E2423" s="292"/>
      <c r="G2423" s="293"/>
    </row>
    <row r="2424" spans="3:7" customFormat="1">
      <c r="C2424" s="293"/>
      <c r="E2424" s="292"/>
      <c r="G2424" s="293"/>
    </row>
    <row r="2425" spans="3:7" customFormat="1">
      <c r="C2425" s="293"/>
      <c r="E2425" s="292"/>
      <c r="G2425" s="293"/>
    </row>
    <row r="2426" spans="3:7" customFormat="1">
      <c r="C2426" s="293"/>
      <c r="E2426" s="292"/>
      <c r="G2426" s="293"/>
    </row>
    <row r="2427" spans="3:7" customFormat="1">
      <c r="C2427" s="293"/>
      <c r="E2427" s="292"/>
      <c r="G2427" s="293"/>
    </row>
    <row r="2428" spans="3:7" customFormat="1">
      <c r="C2428" s="293"/>
      <c r="E2428" s="292"/>
      <c r="G2428" s="293"/>
    </row>
    <row r="2429" spans="3:7" customFormat="1">
      <c r="C2429" s="293"/>
      <c r="E2429" s="292"/>
      <c r="G2429" s="293"/>
    </row>
    <row r="2430" spans="3:7" customFormat="1">
      <c r="C2430" s="293"/>
      <c r="E2430" s="292"/>
      <c r="G2430" s="293"/>
    </row>
    <row r="2431" spans="3:7" customFormat="1">
      <c r="C2431" s="293"/>
      <c r="E2431" s="292"/>
      <c r="G2431" s="293"/>
    </row>
    <row r="2432" spans="3:7" customFormat="1">
      <c r="C2432" s="293"/>
      <c r="E2432" s="292"/>
      <c r="G2432" s="293"/>
    </row>
    <row r="2433" spans="3:7" customFormat="1">
      <c r="C2433" s="293"/>
      <c r="E2433" s="292"/>
      <c r="G2433" s="293"/>
    </row>
    <row r="2434" spans="3:7" customFormat="1">
      <c r="C2434" s="293"/>
      <c r="E2434" s="292"/>
      <c r="G2434" s="293"/>
    </row>
    <row r="2435" spans="3:7" customFormat="1">
      <c r="C2435" s="293"/>
      <c r="E2435" s="292"/>
      <c r="G2435" s="293"/>
    </row>
    <row r="2436" spans="3:7" customFormat="1">
      <c r="C2436" s="293"/>
      <c r="E2436" s="292"/>
      <c r="G2436" s="293"/>
    </row>
    <row r="2437" spans="3:7" customFormat="1">
      <c r="C2437" s="293"/>
      <c r="E2437" s="292"/>
      <c r="G2437" s="293"/>
    </row>
    <row r="2438" spans="3:7" customFormat="1">
      <c r="C2438" s="293"/>
      <c r="E2438" s="292"/>
      <c r="G2438" s="293"/>
    </row>
    <row r="2439" spans="3:7" customFormat="1">
      <c r="C2439" s="293"/>
      <c r="E2439" s="292"/>
      <c r="G2439" s="293"/>
    </row>
    <row r="2440" spans="3:7" customFormat="1">
      <c r="C2440" s="293"/>
      <c r="E2440" s="292"/>
      <c r="G2440" s="293"/>
    </row>
    <row r="2441" spans="3:7" customFormat="1">
      <c r="C2441" s="293"/>
      <c r="E2441" s="292"/>
      <c r="G2441" s="293"/>
    </row>
    <row r="2442" spans="3:7" customFormat="1">
      <c r="C2442" s="293"/>
      <c r="E2442" s="292"/>
      <c r="G2442" s="293"/>
    </row>
    <row r="2443" spans="3:7" customFormat="1">
      <c r="C2443" s="293"/>
      <c r="E2443" s="292"/>
      <c r="G2443" s="293"/>
    </row>
    <row r="2444" spans="3:7" customFormat="1">
      <c r="C2444" s="293"/>
      <c r="E2444" s="292"/>
      <c r="G2444" s="293"/>
    </row>
    <row r="2445" spans="3:7" customFormat="1">
      <c r="C2445" s="293"/>
      <c r="E2445" s="292"/>
      <c r="G2445" s="293"/>
    </row>
    <row r="2446" spans="3:7" customFormat="1">
      <c r="C2446" s="293"/>
      <c r="E2446" s="292"/>
      <c r="G2446" s="293"/>
    </row>
    <row r="2447" spans="3:7" customFormat="1">
      <c r="C2447" s="293"/>
      <c r="E2447" s="292"/>
      <c r="G2447" s="293"/>
    </row>
    <row r="2448" spans="3:7" customFormat="1">
      <c r="C2448" s="293"/>
      <c r="E2448" s="292"/>
      <c r="G2448" s="293"/>
    </row>
    <row r="2449" spans="3:7" customFormat="1">
      <c r="C2449" s="293"/>
      <c r="E2449" s="292"/>
      <c r="G2449" s="293"/>
    </row>
    <row r="2450" spans="3:7" customFormat="1">
      <c r="C2450" s="293"/>
      <c r="E2450" s="292"/>
      <c r="G2450" s="293"/>
    </row>
    <row r="2451" spans="3:7" customFormat="1">
      <c r="C2451" s="293"/>
      <c r="E2451" s="292"/>
      <c r="G2451" s="293"/>
    </row>
    <row r="2452" spans="3:7" customFormat="1">
      <c r="C2452" s="293"/>
      <c r="E2452" s="292"/>
      <c r="G2452" s="293"/>
    </row>
    <row r="2453" spans="3:7" customFormat="1">
      <c r="C2453" s="293"/>
      <c r="E2453" s="292"/>
      <c r="G2453" s="293"/>
    </row>
    <row r="2454" spans="3:7" customFormat="1">
      <c r="C2454" s="293"/>
      <c r="E2454" s="292"/>
      <c r="G2454" s="293"/>
    </row>
    <row r="2455" spans="3:7" customFormat="1">
      <c r="C2455" s="293"/>
      <c r="E2455" s="292"/>
      <c r="G2455" s="293"/>
    </row>
    <row r="2456" spans="3:7" customFormat="1">
      <c r="C2456" s="293"/>
      <c r="E2456" s="292"/>
      <c r="G2456" s="293"/>
    </row>
    <row r="2457" spans="3:7" customFormat="1">
      <c r="C2457" s="293"/>
      <c r="E2457" s="292"/>
      <c r="G2457" s="293"/>
    </row>
    <row r="2458" spans="3:7" customFormat="1">
      <c r="C2458" s="293"/>
      <c r="E2458" s="292"/>
      <c r="G2458" s="293"/>
    </row>
    <row r="2459" spans="3:7" customFormat="1">
      <c r="C2459" s="293"/>
      <c r="E2459" s="292"/>
      <c r="G2459" s="293"/>
    </row>
    <row r="2460" spans="3:7" customFormat="1">
      <c r="C2460" s="293"/>
      <c r="E2460" s="292"/>
      <c r="G2460" s="293"/>
    </row>
    <row r="2461" spans="3:7" customFormat="1">
      <c r="C2461" s="293"/>
      <c r="E2461" s="292"/>
      <c r="G2461" s="293"/>
    </row>
    <row r="2462" spans="3:7" customFormat="1">
      <c r="C2462" s="293"/>
      <c r="E2462" s="292"/>
      <c r="G2462" s="293"/>
    </row>
    <row r="2463" spans="3:7" customFormat="1">
      <c r="C2463" s="293"/>
      <c r="E2463" s="292"/>
      <c r="G2463" s="293"/>
    </row>
    <row r="2464" spans="3:7" customFormat="1">
      <c r="C2464" s="293"/>
      <c r="E2464" s="292"/>
      <c r="G2464" s="293"/>
    </row>
    <row r="2465" spans="3:7" customFormat="1">
      <c r="C2465" s="293"/>
      <c r="E2465" s="292"/>
      <c r="G2465" s="293"/>
    </row>
    <row r="2466" spans="3:7" customFormat="1">
      <c r="C2466" s="293"/>
      <c r="E2466" s="292"/>
      <c r="G2466" s="293"/>
    </row>
    <row r="2467" spans="3:7" customFormat="1">
      <c r="C2467" s="293"/>
      <c r="E2467" s="292"/>
      <c r="G2467" s="293"/>
    </row>
    <row r="2468" spans="3:7" customFormat="1">
      <c r="C2468" s="293"/>
      <c r="E2468" s="292"/>
      <c r="G2468" s="293"/>
    </row>
    <row r="2469" spans="3:7" customFormat="1">
      <c r="C2469" s="293"/>
      <c r="E2469" s="292"/>
      <c r="G2469" s="293"/>
    </row>
    <row r="2470" spans="3:7" customFormat="1">
      <c r="C2470" s="293"/>
      <c r="E2470" s="292"/>
      <c r="G2470" s="293"/>
    </row>
    <row r="2471" spans="3:7" customFormat="1">
      <c r="C2471" s="293"/>
      <c r="E2471" s="292"/>
      <c r="G2471" s="293"/>
    </row>
    <row r="2472" spans="3:7" customFormat="1">
      <c r="C2472" s="293"/>
      <c r="E2472" s="292"/>
      <c r="G2472" s="293"/>
    </row>
    <row r="2473" spans="3:7" customFormat="1">
      <c r="C2473" s="293"/>
      <c r="E2473" s="292"/>
      <c r="G2473" s="293"/>
    </row>
    <row r="2474" spans="3:7" customFormat="1">
      <c r="C2474" s="293"/>
      <c r="E2474" s="292"/>
      <c r="G2474" s="293"/>
    </row>
    <row r="2475" spans="3:7" customFormat="1">
      <c r="C2475" s="293"/>
      <c r="E2475" s="292"/>
      <c r="G2475" s="293"/>
    </row>
    <row r="2476" spans="3:7" customFormat="1">
      <c r="C2476" s="293"/>
      <c r="E2476" s="292"/>
      <c r="G2476" s="293"/>
    </row>
    <row r="2477" spans="3:7" customFormat="1">
      <c r="C2477" s="293"/>
      <c r="E2477" s="292"/>
      <c r="G2477" s="293"/>
    </row>
    <row r="2478" spans="3:7" customFormat="1">
      <c r="C2478" s="293"/>
      <c r="E2478" s="292"/>
      <c r="G2478" s="293"/>
    </row>
    <row r="2479" spans="3:7" customFormat="1">
      <c r="C2479" s="293"/>
      <c r="E2479" s="292"/>
      <c r="G2479" s="293"/>
    </row>
    <row r="2480" spans="3:7" customFormat="1">
      <c r="C2480" s="293"/>
      <c r="E2480" s="292"/>
      <c r="G2480" s="293"/>
    </row>
    <row r="2481" spans="3:7" customFormat="1">
      <c r="C2481" s="293"/>
      <c r="E2481" s="292"/>
      <c r="G2481" s="293"/>
    </row>
    <row r="2482" spans="3:7" customFormat="1">
      <c r="C2482" s="293"/>
      <c r="E2482" s="292"/>
      <c r="G2482" s="293"/>
    </row>
    <row r="2483" spans="3:7" customFormat="1">
      <c r="C2483" s="293"/>
      <c r="E2483" s="292"/>
      <c r="G2483" s="293"/>
    </row>
    <row r="2484" spans="3:7" customFormat="1">
      <c r="C2484" s="293"/>
      <c r="E2484" s="292"/>
      <c r="G2484" s="293"/>
    </row>
    <row r="2485" spans="3:7" customFormat="1">
      <c r="C2485" s="293"/>
      <c r="E2485" s="292"/>
      <c r="G2485" s="293"/>
    </row>
    <row r="2486" spans="3:7" customFormat="1">
      <c r="C2486" s="293"/>
      <c r="E2486" s="292"/>
      <c r="G2486" s="293"/>
    </row>
    <row r="2487" spans="3:7" customFormat="1">
      <c r="C2487" s="293"/>
      <c r="E2487" s="292"/>
      <c r="G2487" s="293"/>
    </row>
    <row r="2488" spans="3:7" customFormat="1">
      <c r="C2488" s="293"/>
      <c r="E2488" s="292"/>
      <c r="G2488" s="293"/>
    </row>
    <row r="2489" spans="3:7" customFormat="1">
      <c r="C2489" s="293"/>
      <c r="E2489" s="292"/>
      <c r="G2489" s="293"/>
    </row>
    <row r="2490" spans="3:7" customFormat="1">
      <c r="C2490" s="293"/>
      <c r="E2490" s="292"/>
      <c r="G2490" s="293"/>
    </row>
    <row r="2491" spans="3:7" customFormat="1">
      <c r="C2491" s="293"/>
      <c r="E2491" s="292"/>
      <c r="G2491" s="293"/>
    </row>
    <row r="2492" spans="3:7" customFormat="1">
      <c r="C2492" s="293"/>
      <c r="E2492" s="292"/>
      <c r="G2492" s="293"/>
    </row>
    <row r="2493" spans="3:7" customFormat="1">
      <c r="C2493" s="293"/>
      <c r="E2493" s="292"/>
      <c r="G2493" s="293"/>
    </row>
    <row r="2494" spans="3:7" customFormat="1">
      <c r="C2494" s="293"/>
      <c r="E2494" s="292"/>
      <c r="G2494" s="293"/>
    </row>
    <row r="2495" spans="3:7" customFormat="1">
      <c r="C2495" s="293"/>
      <c r="E2495" s="292"/>
      <c r="G2495" s="293"/>
    </row>
    <row r="2496" spans="3:7" customFormat="1">
      <c r="C2496" s="293"/>
      <c r="E2496" s="292"/>
      <c r="G2496" s="293"/>
    </row>
    <row r="2497" spans="3:7" customFormat="1">
      <c r="C2497" s="293"/>
      <c r="E2497" s="292"/>
      <c r="G2497" s="293"/>
    </row>
    <row r="2498" spans="3:7" customFormat="1">
      <c r="C2498" s="293"/>
      <c r="E2498" s="292"/>
      <c r="G2498" s="293"/>
    </row>
    <row r="2499" spans="3:7" customFormat="1">
      <c r="C2499" s="293"/>
      <c r="E2499" s="292"/>
      <c r="G2499" s="293"/>
    </row>
    <row r="2500" spans="3:7" customFormat="1">
      <c r="C2500" s="293"/>
      <c r="E2500" s="292"/>
      <c r="G2500" s="293"/>
    </row>
    <row r="2501" spans="3:7" customFormat="1">
      <c r="C2501" s="293"/>
      <c r="E2501" s="292"/>
      <c r="G2501" s="293"/>
    </row>
    <row r="2502" spans="3:7" customFormat="1">
      <c r="C2502" s="293"/>
      <c r="E2502" s="292"/>
      <c r="G2502" s="293"/>
    </row>
    <row r="2503" spans="3:7" customFormat="1">
      <c r="C2503" s="293"/>
      <c r="E2503" s="292"/>
      <c r="G2503" s="293"/>
    </row>
    <row r="2504" spans="3:7" customFormat="1">
      <c r="C2504" s="293"/>
      <c r="E2504" s="292"/>
      <c r="G2504" s="293"/>
    </row>
    <row r="2505" spans="3:7" customFormat="1">
      <c r="C2505" s="293"/>
      <c r="E2505" s="292"/>
      <c r="G2505" s="293"/>
    </row>
    <row r="2506" spans="3:7" customFormat="1">
      <c r="C2506" s="293"/>
      <c r="E2506" s="292"/>
      <c r="G2506" s="293"/>
    </row>
    <row r="2507" spans="3:7" customFormat="1">
      <c r="C2507" s="293"/>
      <c r="E2507" s="292"/>
      <c r="G2507" s="293"/>
    </row>
    <row r="2508" spans="3:7" customFormat="1">
      <c r="C2508" s="293"/>
      <c r="E2508" s="292"/>
      <c r="G2508" s="293"/>
    </row>
    <row r="2509" spans="3:7" customFormat="1">
      <c r="C2509" s="293"/>
      <c r="E2509" s="292"/>
      <c r="G2509" s="293"/>
    </row>
    <row r="2510" spans="3:7" customFormat="1">
      <c r="C2510" s="293"/>
      <c r="E2510" s="292"/>
      <c r="G2510" s="293"/>
    </row>
    <row r="2511" spans="3:7" customFormat="1">
      <c r="C2511" s="293"/>
      <c r="E2511" s="292"/>
      <c r="G2511" s="293"/>
    </row>
    <row r="2512" spans="3:7" customFormat="1">
      <c r="C2512" s="293"/>
      <c r="E2512" s="292"/>
      <c r="G2512" s="293"/>
    </row>
    <row r="2513" spans="3:7" customFormat="1">
      <c r="C2513" s="293"/>
      <c r="E2513" s="292"/>
      <c r="G2513" s="293"/>
    </row>
    <row r="2514" spans="3:7" customFormat="1">
      <c r="C2514" s="293"/>
      <c r="E2514" s="292"/>
      <c r="G2514" s="293"/>
    </row>
    <row r="2515" spans="3:7" customFormat="1">
      <c r="C2515" s="293"/>
      <c r="E2515" s="292"/>
      <c r="G2515" s="293"/>
    </row>
    <row r="2516" spans="3:7" customFormat="1">
      <c r="C2516" s="293"/>
      <c r="E2516" s="292"/>
      <c r="G2516" s="293"/>
    </row>
    <row r="2517" spans="3:7" customFormat="1">
      <c r="C2517" s="293"/>
      <c r="E2517" s="292"/>
      <c r="G2517" s="293"/>
    </row>
    <row r="2518" spans="3:7" customFormat="1">
      <c r="C2518" s="293"/>
      <c r="E2518" s="292"/>
      <c r="G2518" s="293"/>
    </row>
    <row r="2519" spans="3:7" customFormat="1">
      <c r="C2519" s="293"/>
      <c r="E2519" s="292"/>
      <c r="G2519" s="293"/>
    </row>
    <row r="2520" spans="3:7" customFormat="1">
      <c r="C2520" s="293"/>
      <c r="E2520" s="292"/>
      <c r="G2520" s="293"/>
    </row>
    <row r="2521" spans="3:7" customFormat="1">
      <c r="C2521" s="293"/>
      <c r="E2521" s="292"/>
      <c r="G2521" s="293"/>
    </row>
    <row r="2522" spans="3:7" customFormat="1">
      <c r="C2522" s="293"/>
      <c r="E2522" s="292"/>
      <c r="G2522" s="293"/>
    </row>
    <row r="2523" spans="3:7" customFormat="1">
      <c r="C2523" s="293"/>
      <c r="E2523" s="292"/>
      <c r="G2523" s="293"/>
    </row>
    <row r="2524" spans="3:7" customFormat="1">
      <c r="C2524" s="293"/>
      <c r="E2524" s="292"/>
      <c r="G2524" s="293"/>
    </row>
    <row r="2525" spans="3:7" customFormat="1">
      <c r="C2525" s="293"/>
      <c r="E2525" s="292"/>
      <c r="G2525" s="293"/>
    </row>
    <row r="2526" spans="3:7" customFormat="1">
      <c r="C2526" s="293"/>
      <c r="E2526" s="292"/>
      <c r="G2526" s="293"/>
    </row>
    <row r="2527" spans="3:7" customFormat="1">
      <c r="C2527" s="293"/>
      <c r="E2527" s="292"/>
      <c r="G2527" s="293"/>
    </row>
    <row r="2528" spans="3:7" customFormat="1">
      <c r="C2528" s="293"/>
      <c r="E2528" s="292"/>
      <c r="G2528" s="293"/>
    </row>
    <row r="2529" spans="3:7" customFormat="1">
      <c r="C2529" s="293"/>
      <c r="E2529" s="292"/>
      <c r="G2529" s="293"/>
    </row>
    <row r="2530" spans="3:7" customFormat="1">
      <c r="C2530" s="293"/>
      <c r="E2530" s="292"/>
      <c r="G2530" s="293"/>
    </row>
    <row r="2531" spans="3:7" customFormat="1">
      <c r="C2531" s="293"/>
      <c r="E2531" s="292"/>
      <c r="G2531" s="293"/>
    </row>
    <row r="2532" spans="3:7" customFormat="1">
      <c r="C2532" s="293"/>
      <c r="E2532" s="292"/>
      <c r="G2532" s="293"/>
    </row>
    <row r="2533" spans="3:7" customFormat="1">
      <c r="C2533" s="293"/>
      <c r="E2533" s="292"/>
      <c r="G2533" s="293"/>
    </row>
    <row r="2534" spans="3:7" customFormat="1">
      <c r="C2534" s="293"/>
      <c r="E2534" s="292"/>
      <c r="G2534" s="293"/>
    </row>
    <row r="2535" spans="3:7" customFormat="1">
      <c r="C2535" s="293"/>
      <c r="E2535" s="292"/>
      <c r="G2535" s="293"/>
    </row>
    <row r="2536" spans="3:7" customFormat="1">
      <c r="C2536" s="293"/>
      <c r="E2536" s="292"/>
      <c r="G2536" s="293"/>
    </row>
    <row r="2537" spans="3:7" customFormat="1">
      <c r="C2537" s="293"/>
      <c r="E2537" s="292"/>
      <c r="G2537" s="293"/>
    </row>
    <row r="2538" spans="3:7" customFormat="1">
      <c r="C2538" s="293"/>
      <c r="E2538" s="292"/>
      <c r="G2538" s="293"/>
    </row>
    <row r="2539" spans="3:7" customFormat="1">
      <c r="C2539" s="293"/>
      <c r="E2539" s="292"/>
      <c r="G2539" s="293"/>
    </row>
    <row r="2540" spans="3:7" customFormat="1">
      <c r="C2540" s="293"/>
      <c r="E2540" s="292"/>
      <c r="G2540" s="293"/>
    </row>
    <row r="2541" spans="3:7" customFormat="1">
      <c r="C2541" s="293"/>
      <c r="E2541" s="292"/>
      <c r="G2541" s="293"/>
    </row>
    <row r="2542" spans="3:7" customFormat="1">
      <c r="C2542" s="293"/>
      <c r="E2542" s="292"/>
      <c r="G2542" s="293"/>
    </row>
    <row r="2543" spans="3:7" customFormat="1">
      <c r="C2543" s="293"/>
      <c r="E2543" s="292"/>
      <c r="G2543" s="293"/>
    </row>
    <row r="2544" spans="3:7" customFormat="1">
      <c r="C2544" s="293"/>
      <c r="E2544" s="292"/>
      <c r="G2544" s="293"/>
    </row>
    <row r="2545" spans="3:7" customFormat="1">
      <c r="C2545" s="293"/>
      <c r="E2545" s="292"/>
      <c r="G2545" s="293"/>
    </row>
    <row r="2546" spans="3:7" customFormat="1">
      <c r="C2546" s="293"/>
      <c r="E2546" s="292"/>
      <c r="G2546" s="293"/>
    </row>
    <row r="2547" spans="3:7" customFormat="1">
      <c r="C2547" s="293"/>
      <c r="E2547" s="292"/>
      <c r="G2547" s="293"/>
    </row>
    <row r="2548" spans="3:7" customFormat="1">
      <c r="C2548" s="293"/>
      <c r="E2548" s="292"/>
      <c r="G2548" s="293"/>
    </row>
    <row r="2549" spans="3:7" customFormat="1">
      <c r="C2549" s="293"/>
      <c r="E2549" s="292"/>
      <c r="G2549" s="293"/>
    </row>
    <row r="2550" spans="3:7" customFormat="1">
      <c r="C2550" s="293"/>
      <c r="E2550" s="292"/>
      <c r="G2550" s="293"/>
    </row>
    <row r="2551" spans="3:7" customFormat="1">
      <c r="C2551" s="293"/>
      <c r="E2551" s="292"/>
      <c r="G2551" s="293"/>
    </row>
    <row r="2552" spans="3:7" customFormat="1">
      <c r="C2552" s="293"/>
      <c r="E2552" s="292"/>
      <c r="G2552" s="293"/>
    </row>
    <row r="2553" spans="3:7" customFormat="1">
      <c r="C2553" s="293"/>
      <c r="E2553" s="292"/>
      <c r="G2553" s="293"/>
    </row>
    <row r="2554" spans="3:7" customFormat="1">
      <c r="C2554" s="293"/>
      <c r="E2554" s="292"/>
      <c r="G2554" s="293"/>
    </row>
    <row r="2555" spans="3:7" customFormat="1">
      <c r="C2555" s="293"/>
      <c r="E2555" s="292"/>
      <c r="G2555" s="293"/>
    </row>
    <row r="2556" spans="3:7" customFormat="1">
      <c r="C2556" s="293"/>
      <c r="E2556" s="292"/>
      <c r="G2556" s="293"/>
    </row>
    <row r="2557" spans="3:7" customFormat="1">
      <c r="C2557" s="293"/>
      <c r="E2557" s="292"/>
      <c r="G2557" s="293"/>
    </row>
    <row r="2558" spans="3:7" customFormat="1">
      <c r="C2558" s="293"/>
      <c r="E2558" s="292"/>
      <c r="G2558" s="293"/>
    </row>
    <row r="2559" spans="3:7" customFormat="1">
      <c r="C2559" s="293"/>
      <c r="E2559" s="292"/>
      <c r="G2559" s="293"/>
    </row>
    <row r="2560" spans="3:7" customFormat="1">
      <c r="C2560" s="293"/>
      <c r="E2560" s="292"/>
      <c r="G2560" s="293"/>
    </row>
    <row r="2561" spans="3:7" customFormat="1">
      <c r="C2561" s="293"/>
      <c r="E2561" s="292"/>
      <c r="G2561" s="293"/>
    </row>
    <row r="2562" spans="3:7" customFormat="1">
      <c r="C2562" s="293"/>
      <c r="E2562" s="292"/>
      <c r="G2562" s="293"/>
    </row>
    <row r="2563" spans="3:7" customFormat="1">
      <c r="C2563" s="293"/>
      <c r="E2563" s="292"/>
      <c r="G2563" s="293"/>
    </row>
    <row r="2564" spans="3:7" customFormat="1">
      <c r="C2564" s="293"/>
      <c r="E2564" s="292"/>
      <c r="G2564" s="293"/>
    </row>
    <row r="2565" spans="3:7" customFormat="1">
      <c r="C2565" s="293"/>
      <c r="E2565" s="292"/>
      <c r="G2565" s="293"/>
    </row>
    <row r="2566" spans="3:7" customFormat="1">
      <c r="C2566" s="293"/>
      <c r="E2566" s="292"/>
      <c r="G2566" s="293"/>
    </row>
    <row r="2567" spans="3:7" customFormat="1">
      <c r="C2567" s="293"/>
      <c r="E2567" s="292"/>
      <c r="G2567" s="293"/>
    </row>
    <row r="2568" spans="3:7" customFormat="1">
      <c r="C2568" s="293"/>
      <c r="E2568" s="292"/>
      <c r="G2568" s="293"/>
    </row>
    <row r="2569" spans="3:7" customFormat="1">
      <c r="C2569" s="293"/>
      <c r="E2569" s="292"/>
      <c r="G2569" s="293"/>
    </row>
    <row r="2570" spans="3:7" customFormat="1">
      <c r="C2570" s="293"/>
      <c r="E2570" s="292"/>
      <c r="G2570" s="293"/>
    </row>
    <row r="2571" spans="3:7" customFormat="1">
      <c r="C2571" s="293"/>
      <c r="E2571" s="292"/>
      <c r="G2571" s="293"/>
    </row>
    <row r="2572" spans="3:7" customFormat="1">
      <c r="C2572" s="293"/>
      <c r="E2572" s="292"/>
      <c r="G2572" s="293"/>
    </row>
    <row r="2573" spans="3:7" customFormat="1">
      <c r="C2573" s="293"/>
      <c r="E2573" s="292"/>
      <c r="G2573" s="293"/>
    </row>
    <row r="2574" spans="3:7" customFormat="1">
      <c r="C2574" s="293"/>
      <c r="E2574" s="292"/>
      <c r="G2574" s="293"/>
    </row>
    <row r="2575" spans="3:7" customFormat="1">
      <c r="C2575" s="293"/>
      <c r="E2575" s="292"/>
      <c r="G2575" s="293"/>
    </row>
    <row r="2576" spans="3:7" customFormat="1">
      <c r="C2576" s="293"/>
      <c r="E2576" s="292"/>
      <c r="G2576" s="293"/>
    </row>
    <row r="2577" spans="3:7" customFormat="1">
      <c r="C2577" s="293"/>
      <c r="E2577" s="292"/>
      <c r="G2577" s="293"/>
    </row>
    <row r="2578" spans="3:7" customFormat="1">
      <c r="C2578" s="293"/>
      <c r="E2578" s="292"/>
      <c r="G2578" s="293"/>
    </row>
    <row r="2579" spans="3:7" customFormat="1">
      <c r="C2579" s="293"/>
      <c r="E2579" s="292"/>
      <c r="G2579" s="293"/>
    </row>
    <row r="2580" spans="3:7" customFormat="1">
      <c r="C2580" s="293"/>
      <c r="E2580" s="292"/>
      <c r="G2580" s="293"/>
    </row>
    <row r="2581" spans="3:7" customFormat="1">
      <c r="C2581" s="293"/>
      <c r="E2581" s="292"/>
      <c r="G2581" s="293"/>
    </row>
    <row r="2582" spans="3:7" customFormat="1">
      <c r="C2582" s="293"/>
      <c r="E2582" s="292"/>
      <c r="G2582" s="293"/>
    </row>
    <row r="2583" spans="3:7" customFormat="1">
      <c r="C2583" s="293"/>
      <c r="E2583" s="292"/>
      <c r="G2583" s="293"/>
    </row>
    <row r="2584" spans="3:7" customFormat="1">
      <c r="C2584" s="293"/>
      <c r="E2584" s="292"/>
      <c r="G2584" s="293"/>
    </row>
    <row r="2585" spans="3:7" customFormat="1">
      <c r="C2585" s="293"/>
      <c r="E2585" s="292"/>
      <c r="G2585" s="293"/>
    </row>
    <row r="2586" spans="3:7" customFormat="1">
      <c r="C2586" s="293"/>
      <c r="E2586" s="292"/>
      <c r="G2586" s="293"/>
    </row>
    <row r="2587" spans="3:7" customFormat="1">
      <c r="C2587" s="293"/>
      <c r="E2587" s="292"/>
      <c r="G2587" s="293"/>
    </row>
    <row r="2588" spans="3:7" customFormat="1">
      <c r="C2588" s="293"/>
      <c r="E2588" s="292"/>
      <c r="G2588" s="293"/>
    </row>
    <row r="2589" spans="3:7" customFormat="1">
      <c r="C2589" s="293"/>
      <c r="E2589" s="292"/>
      <c r="G2589" s="293"/>
    </row>
    <row r="2590" spans="3:7" customFormat="1">
      <c r="C2590" s="293"/>
      <c r="E2590" s="292"/>
      <c r="G2590" s="293"/>
    </row>
    <row r="2591" spans="3:7" customFormat="1">
      <c r="C2591" s="293"/>
      <c r="E2591" s="292"/>
      <c r="G2591" s="293"/>
    </row>
    <row r="2592" spans="3:7" customFormat="1">
      <c r="C2592" s="293"/>
      <c r="E2592" s="292"/>
      <c r="G2592" s="293"/>
    </row>
    <row r="2593" spans="3:7" customFormat="1">
      <c r="C2593" s="293"/>
      <c r="E2593" s="292"/>
      <c r="G2593" s="293"/>
    </row>
    <row r="2594" spans="3:7" customFormat="1">
      <c r="C2594" s="293"/>
      <c r="E2594" s="292"/>
      <c r="G2594" s="293"/>
    </row>
    <row r="2595" spans="3:7" customFormat="1">
      <c r="C2595" s="293"/>
      <c r="E2595" s="292"/>
      <c r="G2595" s="293"/>
    </row>
    <row r="2596" spans="3:7" customFormat="1">
      <c r="C2596" s="293"/>
      <c r="E2596" s="292"/>
      <c r="G2596" s="293"/>
    </row>
    <row r="2597" spans="3:7" customFormat="1">
      <c r="C2597" s="293"/>
      <c r="E2597" s="292"/>
      <c r="G2597" s="293"/>
    </row>
    <row r="2598" spans="3:7" customFormat="1">
      <c r="C2598" s="293"/>
      <c r="E2598" s="292"/>
      <c r="G2598" s="293"/>
    </row>
    <row r="2599" spans="3:7" customFormat="1">
      <c r="C2599" s="293"/>
      <c r="E2599" s="292"/>
      <c r="G2599" s="293"/>
    </row>
    <row r="2600" spans="3:7" customFormat="1">
      <c r="C2600" s="293"/>
      <c r="E2600" s="292"/>
      <c r="G2600" s="293"/>
    </row>
    <row r="2601" spans="3:7" customFormat="1">
      <c r="C2601" s="293"/>
      <c r="E2601" s="292"/>
      <c r="G2601" s="293"/>
    </row>
    <row r="2602" spans="3:7" customFormat="1">
      <c r="C2602" s="293"/>
      <c r="E2602" s="292"/>
      <c r="G2602" s="293"/>
    </row>
    <row r="2603" spans="3:7" customFormat="1">
      <c r="C2603" s="293"/>
      <c r="E2603" s="292"/>
      <c r="G2603" s="293"/>
    </row>
    <row r="2604" spans="3:7" customFormat="1">
      <c r="C2604" s="293"/>
      <c r="E2604" s="292"/>
      <c r="G2604" s="293"/>
    </row>
    <row r="2605" spans="3:7" customFormat="1">
      <c r="C2605" s="293"/>
      <c r="E2605" s="292"/>
      <c r="G2605" s="293"/>
    </row>
    <row r="2606" spans="3:7" customFormat="1">
      <c r="C2606" s="293"/>
      <c r="E2606" s="292"/>
      <c r="G2606" s="293"/>
    </row>
    <row r="2607" spans="3:7" customFormat="1">
      <c r="C2607" s="293"/>
      <c r="E2607" s="292"/>
      <c r="G2607" s="293"/>
    </row>
    <row r="2608" spans="3:7" customFormat="1">
      <c r="C2608" s="293"/>
      <c r="E2608" s="292"/>
      <c r="G2608" s="293"/>
    </row>
    <row r="2609" spans="3:7" customFormat="1">
      <c r="C2609" s="293"/>
      <c r="E2609" s="292"/>
      <c r="G2609" s="293"/>
    </row>
    <row r="2610" spans="3:7" customFormat="1">
      <c r="C2610" s="293"/>
      <c r="E2610" s="292"/>
      <c r="G2610" s="293"/>
    </row>
    <row r="2611" spans="3:7" customFormat="1">
      <c r="C2611" s="293"/>
      <c r="E2611" s="292"/>
      <c r="G2611" s="293"/>
    </row>
    <row r="2612" spans="3:7" customFormat="1">
      <c r="C2612" s="293"/>
      <c r="E2612" s="292"/>
      <c r="G2612" s="293"/>
    </row>
    <row r="2613" spans="3:7" customFormat="1">
      <c r="C2613" s="293"/>
      <c r="E2613" s="292"/>
      <c r="G2613" s="293"/>
    </row>
    <row r="2614" spans="3:7" customFormat="1">
      <c r="C2614" s="293"/>
      <c r="E2614" s="292"/>
      <c r="G2614" s="293"/>
    </row>
    <row r="2615" spans="3:7" customFormat="1">
      <c r="C2615" s="293"/>
      <c r="E2615" s="292"/>
      <c r="G2615" s="293"/>
    </row>
    <row r="2616" spans="3:7" customFormat="1">
      <c r="C2616" s="293"/>
      <c r="E2616" s="292"/>
      <c r="G2616" s="293"/>
    </row>
    <row r="2617" spans="3:7" customFormat="1">
      <c r="C2617" s="293"/>
      <c r="E2617" s="292"/>
      <c r="G2617" s="293"/>
    </row>
    <row r="2618" spans="3:7" customFormat="1">
      <c r="C2618" s="293"/>
      <c r="E2618" s="292"/>
      <c r="G2618" s="293"/>
    </row>
    <row r="2619" spans="3:7" customFormat="1">
      <c r="C2619" s="293"/>
      <c r="E2619" s="292"/>
      <c r="G2619" s="293"/>
    </row>
    <row r="2620" spans="3:7" customFormat="1">
      <c r="C2620" s="293"/>
      <c r="E2620" s="292"/>
      <c r="G2620" s="293"/>
    </row>
    <row r="2621" spans="3:7" customFormat="1">
      <c r="C2621" s="293"/>
      <c r="E2621" s="292"/>
      <c r="G2621" s="293"/>
    </row>
    <row r="2622" spans="3:7" customFormat="1">
      <c r="C2622" s="293"/>
      <c r="E2622" s="292"/>
      <c r="G2622" s="293"/>
    </row>
    <row r="2623" spans="3:7" customFormat="1">
      <c r="C2623" s="293"/>
      <c r="E2623" s="292"/>
      <c r="G2623" s="293"/>
    </row>
    <row r="2624" spans="3:7" customFormat="1">
      <c r="C2624" s="293"/>
      <c r="E2624" s="292"/>
      <c r="G2624" s="293"/>
    </row>
    <row r="2625" spans="3:7" customFormat="1">
      <c r="C2625" s="293"/>
      <c r="E2625" s="292"/>
      <c r="G2625" s="293"/>
    </row>
    <row r="2626" spans="3:7" customFormat="1">
      <c r="C2626" s="293"/>
      <c r="E2626" s="292"/>
      <c r="G2626" s="293"/>
    </row>
    <row r="2627" spans="3:7" customFormat="1">
      <c r="C2627" s="293"/>
      <c r="E2627" s="292"/>
      <c r="G2627" s="293"/>
    </row>
    <row r="2628" spans="3:7" customFormat="1">
      <c r="C2628" s="293"/>
      <c r="E2628" s="292"/>
      <c r="G2628" s="293"/>
    </row>
    <row r="2629" spans="3:7" customFormat="1">
      <c r="C2629" s="293"/>
      <c r="E2629" s="292"/>
      <c r="G2629" s="293"/>
    </row>
    <row r="2630" spans="3:7" customFormat="1">
      <c r="C2630" s="293"/>
      <c r="E2630" s="292"/>
      <c r="G2630" s="293"/>
    </row>
    <row r="2631" spans="3:7" customFormat="1">
      <c r="C2631" s="293"/>
      <c r="E2631" s="292"/>
      <c r="G2631" s="293"/>
    </row>
    <row r="2632" spans="3:7" customFormat="1">
      <c r="C2632" s="293"/>
      <c r="E2632" s="292"/>
      <c r="G2632" s="293"/>
    </row>
    <row r="2633" spans="3:7" customFormat="1">
      <c r="C2633" s="293"/>
      <c r="E2633" s="292"/>
      <c r="G2633" s="293"/>
    </row>
    <row r="2634" spans="3:7" customFormat="1">
      <c r="C2634" s="293"/>
      <c r="E2634" s="292"/>
      <c r="G2634" s="293"/>
    </row>
    <row r="2635" spans="3:7" customFormat="1">
      <c r="C2635" s="293"/>
      <c r="E2635" s="292"/>
      <c r="G2635" s="293"/>
    </row>
    <row r="2636" spans="3:7" customFormat="1">
      <c r="C2636" s="293"/>
      <c r="E2636" s="292"/>
      <c r="G2636" s="293"/>
    </row>
    <row r="2637" spans="3:7" customFormat="1">
      <c r="C2637" s="293"/>
      <c r="E2637" s="292"/>
      <c r="G2637" s="293"/>
    </row>
    <row r="2638" spans="3:7" customFormat="1">
      <c r="C2638" s="293"/>
      <c r="E2638" s="292"/>
      <c r="G2638" s="293"/>
    </row>
    <row r="2639" spans="3:7" customFormat="1">
      <c r="C2639" s="293"/>
      <c r="E2639" s="292"/>
      <c r="G2639" s="293"/>
    </row>
    <row r="2640" spans="3:7" customFormat="1">
      <c r="C2640" s="293"/>
      <c r="E2640" s="292"/>
      <c r="G2640" s="293"/>
    </row>
    <row r="2641" spans="3:7" customFormat="1">
      <c r="C2641" s="293"/>
      <c r="E2641" s="292"/>
      <c r="G2641" s="293"/>
    </row>
    <row r="2642" spans="3:7" customFormat="1">
      <c r="C2642" s="293"/>
      <c r="E2642" s="292"/>
      <c r="G2642" s="293"/>
    </row>
    <row r="2643" spans="3:7" customFormat="1">
      <c r="C2643" s="293"/>
      <c r="E2643" s="292"/>
      <c r="G2643" s="293"/>
    </row>
    <row r="2644" spans="3:7" customFormat="1">
      <c r="C2644" s="293"/>
      <c r="E2644" s="292"/>
      <c r="G2644" s="293"/>
    </row>
    <row r="2645" spans="3:7" customFormat="1">
      <c r="C2645" s="293"/>
      <c r="E2645" s="292"/>
      <c r="G2645" s="293"/>
    </row>
    <row r="2646" spans="3:7" customFormat="1">
      <c r="C2646" s="293"/>
      <c r="E2646" s="292"/>
      <c r="G2646" s="293"/>
    </row>
    <row r="2647" spans="3:7" customFormat="1">
      <c r="C2647" s="293"/>
      <c r="E2647" s="292"/>
      <c r="G2647" s="293"/>
    </row>
    <row r="2648" spans="3:7" customFormat="1">
      <c r="C2648" s="293"/>
      <c r="E2648" s="292"/>
      <c r="G2648" s="293"/>
    </row>
    <row r="2649" spans="3:7" customFormat="1">
      <c r="C2649" s="293"/>
      <c r="E2649" s="292"/>
      <c r="G2649" s="293"/>
    </row>
    <row r="2650" spans="3:7" customFormat="1">
      <c r="C2650" s="293"/>
      <c r="E2650" s="292"/>
      <c r="G2650" s="293"/>
    </row>
    <row r="2651" spans="3:7" customFormat="1">
      <c r="C2651" s="293"/>
      <c r="E2651" s="292"/>
      <c r="G2651" s="293"/>
    </row>
    <row r="2652" spans="3:7" customFormat="1">
      <c r="C2652" s="293"/>
      <c r="E2652" s="292"/>
      <c r="G2652" s="293"/>
    </row>
    <row r="2653" spans="3:7" customFormat="1">
      <c r="C2653" s="293"/>
      <c r="E2653" s="292"/>
      <c r="G2653" s="293"/>
    </row>
    <row r="2654" spans="3:7" customFormat="1">
      <c r="C2654" s="293"/>
      <c r="E2654" s="292"/>
      <c r="G2654" s="293"/>
    </row>
    <row r="2655" spans="3:7" customFormat="1">
      <c r="C2655" s="293"/>
      <c r="E2655" s="292"/>
      <c r="G2655" s="293"/>
    </row>
    <row r="2656" spans="3:7" customFormat="1">
      <c r="C2656" s="293"/>
      <c r="E2656" s="292"/>
      <c r="G2656" s="293"/>
    </row>
    <row r="2657" spans="3:7" customFormat="1">
      <c r="C2657" s="293"/>
      <c r="E2657" s="292"/>
      <c r="G2657" s="293"/>
    </row>
    <row r="2658" spans="3:7" customFormat="1">
      <c r="C2658" s="293"/>
      <c r="E2658" s="292"/>
      <c r="G2658" s="293"/>
    </row>
    <row r="2659" spans="3:7" customFormat="1">
      <c r="C2659" s="293"/>
      <c r="E2659" s="292"/>
      <c r="G2659" s="293"/>
    </row>
    <row r="2660" spans="3:7" customFormat="1">
      <c r="C2660" s="293"/>
      <c r="E2660" s="292"/>
      <c r="G2660" s="293"/>
    </row>
    <row r="2661" spans="3:7" customFormat="1">
      <c r="C2661" s="293"/>
      <c r="E2661" s="292"/>
      <c r="G2661" s="293"/>
    </row>
    <row r="2662" spans="3:7" customFormat="1">
      <c r="C2662" s="293"/>
      <c r="E2662" s="292"/>
      <c r="G2662" s="293"/>
    </row>
    <row r="2663" spans="3:7" customFormat="1">
      <c r="C2663" s="293"/>
      <c r="E2663" s="292"/>
      <c r="G2663" s="293"/>
    </row>
    <row r="2664" spans="3:7" customFormat="1">
      <c r="C2664" s="293"/>
      <c r="E2664" s="292"/>
      <c r="G2664" s="293"/>
    </row>
    <row r="2665" spans="3:7" customFormat="1">
      <c r="C2665" s="293"/>
      <c r="E2665" s="292"/>
      <c r="G2665" s="293"/>
    </row>
    <row r="2666" spans="3:7" customFormat="1">
      <c r="C2666" s="293"/>
      <c r="E2666" s="292"/>
      <c r="G2666" s="293"/>
    </row>
    <row r="2667" spans="3:7" customFormat="1">
      <c r="C2667" s="293"/>
      <c r="E2667" s="292"/>
      <c r="G2667" s="293"/>
    </row>
    <row r="2668" spans="3:7" customFormat="1">
      <c r="C2668" s="293"/>
      <c r="E2668" s="292"/>
      <c r="G2668" s="293"/>
    </row>
    <row r="2669" spans="3:7" customFormat="1">
      <c r="C2669" s="293"/>
      <c r="E2669" s="292"/>
      <c r="G2669" s="293"/>
    </row>
    <row r="2670" spans="3:7" customFormat="1">
      <c r="C2670" s="293"/>
      <c r="E2670" s="292"/>
      <c r="G2670" s="293"/>
    </row>
    <row r="2671" spans="3:7" customFormat="1">
      <c r="C2671" s="293"/>
      <c r="E2671" s="292"/>
      <c r="G2671" s="293"/>
    </row>
    <row r="2672" spans="3:7" customFormat="1">
      <c r="C2672" s="293"/>
      <c r="E2672" s="292"/>
      <c r="G2672" s="293"/>
    </row>
    <row r="2673" spans="3:7" customFormat="1">
      <c r="C2673" s="293"/>
      <c r="E2673" s="292"/>
      <c r="G2673" s="293"/>
    </row>
    <row r="2674" spans="3:7" customFormat="1">
      <c r="C2674" s="293"/>
      <c r="E2674" s="292"/>
      <c r="G2674" s="293"/>
    </row>
    <row r="2675" spans="3:7" customFormat="1">
      <c r="C2675" s="293"/>
      <c r="E2675" s="292"/>
      <c r="G2675" s="293"/>
    </row>
    <row r="2676" spans="3:7" customFormat="1">
      <c r="C2676" s="293"/>
      <c r="E2676" s="292"/>
      <c r="G2676" s="293"/>
    </row>
    <row r="2677" spans="3:7" customFormat="1">
      <c r="C2677" s="293"/>
      <c r="E2677" s="292"/>
      <c r="G2677" s="293"/>
    </row>
    <row r="2678" spans="3:7" customFormat="1">
      <c r="C2678" s="293"/>
      <c r="E2678" s="292"/>
      <c r="G2678" s="293"/>
    </row>
    <row r="2679" spans="3:7" customFormat="1">
      <c r="C2679" s="293"/>
      <c r="E2679" s="292"/>
      <c r="G2679" s="293"/>
    </row>
    <row r="2680" spans="3:7" customFormat="1">
      <c r="C2680" s="293"/>
      <c r="E2680" s="292"/>
      <c r="G2680" s="293"/>
    </row>
    <row r="2681" spans="3:7" customFormat="1">
      <c r="C2681" s="293"/>
      <c r="E2681" s="292"/>
      <c r="G2681" s="293"/>
    </row>
    <row r="2682" spans="3:7" customFormat="1">
      <c r="C2682" s="293"/>
      <c r="E2682" s="292"/>
      <c r="G2682" s="293"/>
    </row>
    <row r="2683" spans="3:7" customFormat="1">
      <c r="C2683" s="293"/>
      <c r="E2683" s="292"/>
      <c r="G2683" s="293"/>
    </row>
    <row r="2684" spans="3:7" customFormat="1">
      <c r="C2684" s="293"/>
      <c r="E2684" s="292"/>
      <c r="G2684" s="293"/>
    </row>
    <row r="2685" spans="3:7" customFormat="1">
      <c r="C2685" s="293"/>
      <c r="E2685" s="292"/>
      <c r="G2685" s="293"/>
    </row>
    <row r="2686" spans="3:7" customFormat="1">
      <c r="C2686" s="293"/>
      <c r="E2686" s="292"/>
      <c r="G2686" s="293"/>
    </row>
    <row r="2687" spans="3:7" customFormat="1">
      <c r="C2687" s="293"/>
      <c r="E2687" s="292"/>
      <c r="G2687" s="293"/>
    </row>
    <row r="2688" spans="3:7" customFormat="1">
      <c r="C2688" s="293"/>
      <c r="E2688" s="292"/>
      <c r="G2688" s="293"/>
    </row>
    <row r="2689" spans="3:7" customFormat="1">
      <c r="C2689" s="293"/>
      <c r="E2689" s="292"/>
      <c r="G2689" s="293"/>
    </row>
    <row r="2690" spans="3:7" customFormat="1">
      <c r="C2690" s="293"/>
      <c r="E2690" s="292"/>
      <c r="G2690" s="293"/>
    </row>
    <row r="2691" spans="3:7" customFormat="1">
      <c r="C2691" s="293"/>
      <c r="E2691" s="292"/>
      <c r="G2691" s="293"/>
    </row>
    <row r="2692" spans="3:7" customFormat="1">
      <c r="C2692" s="293"/>
      <c r="E2692" s="292"/>
      <c r="G2692" s="293"/>
    </row>
    <row r="2693" spans="3:7" customFormat="1">
      <c r="C2693" s="293"/>
      <c r="E2693" s="292"/>
      <c r="G2693" s="293"/>
    </row>
    <row r="2694" spans="3:7" customFormat="1">
      <c r="C2694" s="293"/>
      <c r="E2694" s="292"/>
      <c r="G2694" s="293"/>
    </row>
    <row r="2695" spans="3:7" customFormat="1">
      <c r="C2695" s="293"/>
      <c r="E2695" s="292"/>
      <c r="G2695" s="293"/>
    </row>
    <row r="2696" spans="3:7" customFormat="1">
      <c r="C2696" s="293"/>
      <c r="E2696" s="292"/>
      <c r="G2696" s="293"/>
    </row>
    <row r="2697" spans="3:7" customFormat="1">
      <c r="C2697" s="293"/>
      <c r="E2697" s="292"/>
      <c r="G2697" s="293"/>
    </row>
    <row r="2698" spans="3:7" customFormat="1">
      <c r="C2698" s="293"/>
      <c r="E2698" s="292"/>
      <c r="G2698" s="293"/>
    </row>
    <row r="2699" spans="3:7" customFormat="1">
      <c r="C2699" s="293"/>
      <c r="E2699" s="292"/>
      <c r="G2699" s="293"/>
    </row>
    <row r="2700" spans="3:7" customFormat="1">
      <c r="C2700" s="293"/>
      <c r="E2700" s="292"/>
      <c r="G2700" s="293"/>
    </row>
    <row r="2701" spans="3:7" customFormat="1">
      <c r="C2701" s="293"/>
      <c r="E2701" s="292"/>
      <c r="G2701" s="293"/>
    </row>
    <row r="2702" spans="3:7" customFormat="1">
      <c r="C2702" s="293"/>
      <c r="E2702" s="292"/>
      <c r="G2702" s="293"/>
    </row>
    <row r="2703" spans="3:7" customFormat="1">
      <c r="C2703" s="293"/>
      <c r="E2703" s="292"/>
      <c r="G2703" s="293"/>
    </row>
    <row r="2704" spans="3:7" customFormat="1">
      <c r="C2704" s="293"/>
      <c r="E2704" s="292"/>
      <c r="G2704" s="293"/>
    </row>
    <row r="2705" spans="3:7" customFormat="1">
      <c r="C2705" s="293"/>
      <c r="E2705" s="292"/>
      <c r="G2705" s="293"/>
    </row>
    <row r="2706" spans="3:7" customFormat="1">
      <c r="C2706" s="293"/>
      <c r="E2706" s="292"/>
      <c r="G2706" s="293"/>
    </row>
    <row r="2707" spans="3:7" customFormat="1">
      <c r="C2707" s="293"/>
      <c r="E2707" s="292"/>
      <c r="G2707" s="293"/>
    </row>
    <row r="2708" spans="3:7" customFormat="1">
      <c r="C2708" s="293"/>
      <c r="E2708" s="292"/>
      <c r="G2708" s="293"/>
    </row>
    <row r="2709" spans="3:7" customFormat="1">
      <c r="C2709" s="293"/>
      <c r="E2709" s="292"/>
      <c r="G2709" s="293"/>
    </row>
    <row r="2710" spans="3:7" customFormat="1">
      <c r="C2710" s="293"/>
      <c r="E2710" s="292"/>
      <c r="G2710" s="293"/>
    </row>
    <row r="2711" spans="3:7" customFormat="1">
      <c r="C2711" s="293"/>
      <c r="E2711" s="292"/>
      <c r="G2711" s="293"/>
    </row>
    <row r="2712" spans="3:7" customFormat="1">
      <c r="C2712" s="293"/>
      <c r="E2712" s="292"/>
      <c r="G2712" s="293"/>
    </row>
    <row r="2713" spans="3:7" customFormat="1">
      <c r="C2713" s="293"/>
      <c r="E2713" s="292"/>
      <c r="G2713" s="293"/>
    </row>
    <row r="2714" spans="3:7" customFormat="1">
      <c r="C2714" s="293"/>
      <c r="E2714" s="292"/>
      <c r="G2714" s="293"/>
    </row>
    <row r="2715" spans="3:7" customFormat="1">
      <c r="C2715" s="293"/>
      <c r="E2715" s="292"/>
      <c r="G2715" s="293"/>
    </row>
    <row r="2716" spans="3:7" customFormat="1">
      <c r="C2716" s="293"/>
      <c r="E2716" s="292"/>
      <c r="G2716" s="293"/>
    </row>
    <row r="2717" spans="3:7" customFormat="1">
      <c r="C2717" s="293"/>
      <c r="E2717" s="292"/>
      <c r="G2717" s="293"/>
    </row>
    <row r="2718" spans="3:7" customFormat="1">
      <c r="C2718" s="293"/>
      <c r="E2718" s="292"/>
      <c r="G2718" s="293"/>
    </row>
    <row r="2719" spans="3:7" customFormat="1">
      <c r="C2719" s="293"/>
      <c r="E2719" s="292"/>
      <c r="G2719" s="293"/>
    </row>
    <row r="2720" spans="3:7" customFormat="1">
      <c r="C2720" s="293"/>
      <c r="E2720" s="292"/>
      <c r="G2720" s="293"/>
    </row>
    <row r="2721" spans="3:7" customFormat="1">
      <c r="C2721" s="293"/>
      <c r="E2721" s="292"/>
      <c r="G2721" s="293"/>
    </row>
    <row r="2722" spans="3:7" customFormat="1">
      <c r="C2722" s="293"/>
      <c r="E2722" s="292"/>
      <c r="G2722" s="293"/>
    </row>
    <row r="2723" spans="3:7" customFormat="1">
      <c r="C2723" s="293"/>
      <c r="E2723" s="292"/>
      <c r="G2723" s="293"/>
    </row>
    <row r="2724" spans="3:7" customFormat="1">
      <c r="C2724" s="293"/>
      <c r="E2724" s="292"/>
      <c r="G2724" s="293"/>
    </row>
    <row r="2725" spans="3:7" customFormat="1">
      <c r="C2725" s="293"/>
      <c r="E2725" s="292"/>
      <c r="G2725" s="293"/>
    </row>
    <row r="2726" spans="3:7" customFormat="1">
      <c r="C2726" s="293"/>
      <c r="E2726" s="292"/>
      <c r="G2726" s="293"/>
    </row>
    <row r="2727" spans="3:7" customFormat="1">
      <c r="C2727" s="293"/>
      <c r="E2727" s="292"/>
      <c r="G2727" s="293"/>
    </row>
    <row r="2728" spans="3:7" customFormat="1">
      <c r="C2728" s="293"/>
      <c r="E2728" s="292"/>
      <c r="G2728" s="293"/>
    </row>
    <row r="2729" spans="3:7" customFormat="1">
      <c r="C2729" s="293"/>
      <c r="E2729" s="292"/>
      <c r="G2729" s="293"/>
    </row>
    <row r="2730" spans="3:7" customFormat="1">
      <c r="C2730" s="293"/>
      <c r="E2730" s="292"/>
      <c r="G2730" s="293"/>
    </row>
    <row r="2731" spans="3:7" customFormat="1">
      <c r="C2731" s="293"/>
      <c r="E2731" s="292"/>
      <c r="G2731" s="293"/>
    </row>
    <row r="2732" spans="3:7" customFormat="1">
      <c r="C2732" s="293"/>
      <c r="E2732" s="292"/>
      <c r="G2732" s="293"/>
    </row>
    <row r="2733" spans="3:7" customFormat="1">
      <c r="C2733" s="293"/>
      <c r="E2733" s="292"/>
      <c r="G2733" s="293"/>
    </row>
    <row r="2734" spans="3:7" customFormat="1">
      <c r="C2734" s="293"/>
      <c r="E2734" s="292"/>
      <c r="G2734" s="293"/>
    </row>
    <row r="2735" spans="3:7" customFormat="1">
      <c r="C2735" s="293"/>
      <c r="E2735" s="292"/>
      <c r="G2735" s="293"/>
    </row>
    <row r="2736" spans="3:7" customFormat="1">
      <c r="C2736" s="293"/>
      <c r="E2736" s="292"/>
      <c r="G2736" s="293"/>
    </row>
    <row r="2737" spans="3:7" customFormat="1">
      <c r="C2737" s="293"/>
      <c r="E2737" s="292"/>
      <c r="G2737" s="293"/>
    </row>
    <row r="2738" spans="3:7" customFormat="1">
      <c r="C2738" s="293"/>
      <c r="E2738" s="292"/>
      <c r="G2738" s="293"/>
    </row>
    <row r="2739" spans="3:7" customFormat="1">
      <c r="C2739" s="293"/>
      <c r="E2739" s="292"/>
      <c r="G2739" s="293"/>
    </row>
    <row r="2740" spans="3:7" customFormat="1">
      <c r="C2740" s="293"/>
      <c r="E2740" s="292"/>
      <c r="G2740" s="293"/>
    </row>
    <row r="2741" spans="3:7" customFormat="1">
      <c r="C2741" s="293"/>
      <c r="E2741" s="292"/>
      <c r="G2741" s="293"/>
    </row>
    <row r="2742" spans="3:7" customFormat="1">
      <c r="C2742" s="293"/>
      <c r="E2742" s="292"/>
      <c r="G2742" s="293"/>
    </row>
    <row r="2743" spans="3:7" customFormat="1">
      <c r="C2743" s="293"/>
      <c r="E2743" s="292"/>
      <c r="G2743" s="293"/>
    </row>
    <row r="2744" spans="3:7" customFormat="1">
      <c r="C2744" s="293"/>
      <c r="E2744" s="292"/>
      <c r="G2744" s="293"/>
    </row>
    <row r="2745" spans="3:7" customFormat="1">
      <c r="C2745" s="293"/>
      <c r="E2745" s="292"/>
      <c r="G2745" s="293"/>
    </row>
    <row r="2746" spans="3:7" customFormat="1">
      <c r="C2746" s="293"/>
      <c r="E2746" s="292"/>
      <c r="G2746" s="293"/>
    </row>
    <row r="2747" spans="3:7" customFormat="1">
      <c r="C2747" s="293"/>
      <c r="E2747" s="292"/>
      <c r="G2747" s="293"/>
    </row>
    <row r="2748" spans="3:7" customFormat="1">
      <c r="C2748" s="293"/>
      <c r="E2748" s="292"/>
      <c r="G2748" s="293"/>
    </row>
    <row r="2749" spans="3:7" customFormat="1">
      <c r="C2749" s="293"/>
      <c r="E2749" s="292"/>
      <c r="G2749" s="293"/>
    </row>
    <row r="2750" spans="3:7" customFormat="1">
      <c r="C2750" s="293"/>
      <c r="E2750" s="292"/>
      <c r="G2750" s="293"/>
    </row>
    <row r="2751" spans="3:7" customFormat="1">
      <c r="C2751" s="293"/>
      <c r="E2751" s="292"/>
      <c r="G2751" s="293"/>
    </row>
    <row r="2752" spans="3:7" customFormat="1">
      <c r="C2752" s="293"/>
      <c r="E2752" s="292"/>
      <c r="G2752" s="293"/>
    </row>
    <row r="2753" spans="3:7" customFormat="1">
      <c r="C2753" s="293"/>
      <c r="E2753" s="292"/>
      <c r="G2753" s="293"/>
    </row>
    <row r="2754" spans="3:7" customFormat="1">
      <c r="C2754" s="293"/>
      <c r="E2754" s="292"/>
      <c r="G2754" s="293"/>
    </row>
    <row r="2755" spans="3:7" customFormat="1">
      <c r="C2755" s="293"/>
      <c r="E2755" s="292"/>
      <c r="G2755" s="293"/>
    </row>
    <row r="2756" spans="3:7" customFormat="1">
      <c r="C2756" s="293"/>
      <c r="E2756" s="292"/>
      <c r="G2756" s="293"/>
    </row>
    <row r="2757" spans="3:7" customFormat="1">
      <c r="C2757" s="293"/>
      <c r="E2757" s="292"/>
      <c r="G2757" s="293"/>
    </row>
    <row r="2758" spans="3:7" customFormat="1">
      <c r="C2758" s="293"/>
      <c r="E2758" s="292"/>
      <c r="G2758" s="293"/>
    </row>
    <row r="2759" spans="3:7" customFormat="1">
      <c r="C2759" s="293"/>
      <c r="E2759" s="292"/>
      <c r="G2759" s="293"/>
    </row>
    <row r="2760" spans="3:7" customFormat="1">
      <c r="C2760" s="293"/>
      <c r="E2760" s="292"/>
      <c r="G2760" s="293"/>
    </row>
    <row r="2761" spans="3:7" customFormat="1">
      <c r="C2761" s="293"/>
      <c r="E2761" s="292"/>
      <c r="G2761" s="293"/>
    </row>
    <row r="2762" spans="3:7" customFormat="1">
      <c r="C2762" s="293"/>
      <c r="E2762" s="292"/>
      <c r="G2762" s="293"/>
    </row>
    <row r="2763" spans="3:7" customFormat="1">
      <c r="C2763" s="293"/>
      <c r="E2763" s="292"/>
      <c r="G2763" s="293"/>
    </row>
    <row r="2764" spans="3:7" customFormat="1">
      <c r="C2764" s="293"/>
      <c r="E2764" s="292"/>
      <c r="G2764" s="293"/>
    </row>
    <row r="2765" spans="3:7" customFormat="1">
      <c r="C2765" s="293"/>
      <c r="E2765" s="292"/>
      <c r="G2765" s="293"/>
    </row>
    <row r="2766" spans="3:7" customFormat="1">
      <c r="C2766" s="293"/>
      <c r="E2766" s="292"/>
      <c r="G2766" s="293"/>
    </row>
    <row r="2767" spans="3:7" customFormat="1">
      <c r="C2767" s="293"/>
      <c r="E2767" s="292"/>
      <c r="G2767" s="293"/>
    </row>
    <row r="2768" spans="3:7" customFormat="1">
      <c r="C2768" s="293"/>
      <c r="E2768" s="292"/>
      <c r="G2768" s="293"/>
    </row>
    <row r="2769" spans="3:7" customFormat="1">
      <c r="C2769" s="293"/>
      <c r="E2769" s="292"/>
      <c r="G2769" s="293"/>
    </row>
    <row r="2770" spans="3:7" customFormat="1">
      <c r="C2770" s="293"/>
      <c r="E2770" s="292"/>
      <c r="G2770" s="293"/>
    </row>
    <row r="2771" spans="3:7" customFormat="1">
      <c r="C2771" s="293"/>
      <c r="E2771" s="292"/>
      <c r="G2771" s="293"/>
    </row>
    <row r="2772" spans="3:7" customFormat="1">
      <c r="C2772" s="293"/>
      <c r="E2772" s="292"/>
      <c r="G2772" s="293"/>
    </row>
    <row r="2773" spans="3:7" customFormat="1">
      <c r="C2773" s="293"/>
      <c r="E2773" s="292"/>
      <c r="G2773" s="293"/>
    </row>
    <row r="2774" spans="3:7" customFormat="1">
      <c r="C2774" s="293"/>
      <c r="E2774" s="292"/>
      <c r="G2774" s="293"/>
    </row>
    <row r="2775" spans="3:7" customFormat="1">
      <c r="C2775" s="293"/>
      <c r="E2775" s="292"/>
      <c r="G2775" s="293"/>
    </row>
    <row r="2776" spans="3:7" customFormat="1">
      <c r="C2776" s="293"/>
      <c r="E2776" s="292"/>
      <c r="G2776" s="293"/>
    </row>
    <row r="2777" spans="3:7" customFormat="1">
      <c r="C2777" s="293"/>
      <c r="E2777" s="292"/>
      <c r="G2777" s="293"/>
    </row>
    <row r="2778" spans="3:7" customFormat="1">
      <c r="C2778" s="293"/>
      <c r="E2778" s="292"/>
      <c r="G2778" s="293"/>
    </row>
    <row r="2779" spans="3:7" customFormat="1">
      <c r="C2779" s="293"/>
      <c r="E2779" s="292"/>
      <c r="G2779" s="293"/>
    </row>
    <row r="2780" spans="3:7" customFormat="1">
      <c r="C2780" s="293"/>
      <c r="E2780" s="292"/>
      <c r="G2780" s="293"/>
    </row>
    <row r="2781" spans="3:7" customFormat="1">
      <c r="C2781" s="293"/>
      <c r="E2781" s="292"/>
      <c r="G2781" s="293"/>
    </row>
    <row r="2782" spans="3:7" customFormat="1">
      <c r="C2782" s="293"/>
      <c r="E2782" s="292"/>
      <c r="G2782" s="293"/>
    </row>
    <row r="2783" spans="3:7" customFormat="1">
      <c r="C2783" s="293"/>
      <c r="E2783" s="292"/>
      <c r="G2783" s="293"/>
    </row>
    <row r="2784" spans="3:7" customFormat="1">
      <c r="C2784" s="293"/>
      <c r="E2784" s="292"/>
      <c r="G2784" s="293"/>
    </row>
    <row r="2785" spans="3:7" customFormat="1">
      <c r="C2785" s="293"/>
      <c r="E2785" s="292"/>
      <c r="G2785" s="293"/>
    </row>
    <row r="2786" spans="3:7" customFormat="1">
      <c r="C2786" s="293"/>
      <c r="E2786" s="292"/>
      <c r="G2786" s="293"/>
    </row>
    <row r="2787" spans="3:7" customFormat="1">
      <c r="C2787" s="293"/>
      <c r="E2787" s="292"/>
      <c r="G2787" s="293"/>
    </row>
    <row r="2788" spans="3:7" customFormat="1">
      <c r="C2788" s="293"/>
      <c r="E2788" s="292"/>
      <c r="G2788" s="293"/>
    </row>
    <row r="2789" spans="3:7" customFormat="1">
      <c r="C2789" s="293"/>
      <c r="E2789" s="292"/>
      <c r="G2789" s="293"/>
    </row>
    <row r="2790" spans="3:7" customFormat="1">
      <c r="C2790" s="293"/>
      <c r="E2790" s="292"/>
      <c r="G2790" s="293"/>
    </row>
    <row r="2791" spans="3:7" customFormat="1">
      <c r="C2791" s="293"/>
      <c r="E2791" s="292"/>
      <c r="G2791" s="293"/>
    </row>
    <row r="2792" spans="3:7" customFormat="1">
      <c r="C2792" s="293"/>
      <c r="E2792" s="292"/>
      <c r="G2792" s="293"/>
    </row>
    <row r="2793" spans="3:7" customFormat="1">
      <c r="C2793" s="293"/>
      <c r="E2793" s="292"/>
      <c r="G2793" s="293"/>
    </row>
    <row r="2794" spans="3:7" customFormat="1">
      <c r="C2794" s="293"/>
      <c r="E2794" s="292"/>
      <c r="G2794" s="293"/>
    </row>
    <row r="2795" spans="3:7" customFormat="1">
      <c r="C2795" s="293"/>
      <c r="E2795" s="292"/>
      <c r="G2795" s="293"/>
    </row>
    <row r="2796" spans="3:7" customFormat="1">
      <c r="C2796" s="293"/>
      <c r="E2796" s="292"/>
      <c r="G2796" s="293"/>
    </row>
    <row r="2797" spans="3:7" customFormat="1">
      <c r="C2797" s="293"/>
      <c r="E2797" s="292"/>
      <c r="G2797" s="293"/>
    </row>
    <row r="2798" spans="3:7" customFormat="1">
      <c r="C2798" s="293"/>
      <c r="E2798" s="292"/>
      <c r="G2798" s="293"/>
    </row>
    <row r="2799" spans="3:7" customFormat="1">
      <c r="C2799" s="293"/>
      <c r="E2799" s="292"/>
      <c r="G2799" s="293"/>
    </row>
    <row r="2800" spans="3:7" customFormat="1">
      <c r="C2800" s="293"/>
      <c r="E2800" s="292"/>
      <c r="G2800" s="293"/>
    </row>
    <row r="2801" spans="3:7" customFormat="1">
      <c r="C2801" s="293"/>
      <c r="E2801" s="292"/>
      <c r="G2801" s="293"/>
    </row>
    <row r="2802" spans="3:7" customFormat="1">
      <c r="C2802" s="293"/>
      <c r="E2802" s="292"/>
      <c r="G2802" s="293"/>
    </row>
    <row r="2803" spans="3:7" customFormat="1">
      <c r="C2803" s="293"/>
      <c r="E2803" s="292"/>
      <c r="G2803" s="293"/>
    </row>
    <row r="2804" spans="3:7" customFormat="1">
      <c r="C2804" s="293"/>
      <c r="E2804" s="292"/>
      <c r="G2804" s="293"/>
    </row>
    <row r="2805" spans="3:7" customFormat="1">
      <c r="C2805" s="293"/>
      <c r="E2805" s="292"/>
      <c r="G2805" s="293"/>
    </row>
    <row r="2806" spans="3:7" customFormat="1">
      <c r="C2806" s="293"/>
      <c r="E2806" s="292"/>
      <c r="G2806" s="293"/>
    </row>
    <row r="2807" spans="3:7" customFormat="1">
      <c r="C2807" s="293"/>
      <c r="E2807" s="292"/>
      <c r="G2807" s="293"/>
    </row>
    <row r="2808" spans="3:7" customFormat="1">
      <c r="C2808" s="293"/>
      <c r="E2808" s="292"/>
      <c r="G2808" s="293"/>
    </row>
    <row r="2809" spans="3:7" customFormat="1">
      <c r="C2809" s="293"/>
      <c r="E2809" s="292"/>
      <c r="G2809" s="293"/>
    </row>
    <row r="2810" spans="3:7" customFormat="1">
      <c r="C2810" s="293"/>
      <c r="E2810" s="292"/>
      <c r="G2810" s="293"/>
    </row>
    <row r="2811" spans="3:7" customFormat="1">
      <c r="C2811" s="293"/>
      <c r="E2811" s="292"/>
      <c r="G2811" s="293"/>
    </row>
    <row r="2812" spans="3:7" customFormat="1">
      <c r="C2812" s="293"/>
      <c r="E2812" s="292"/>
      <c r="G2812" s="293"/>
    </row>
    <row r="2813" spans="3:7" customFormat="1">
      <c r="C2813" s="293"/>
      <c r="E2813" s="292"/>
      <c r="G2813" s="293"/>
    </row>
    <row r="2814" spans="3:7" customFormat="1">
      <c r="C2814" s="293"/>
      <c r="E2814" s="292"/>
      <c r="G2814" s="293"/>
    </row>
    <row r="2815" spans="3:7" customFormat="1">
      <c r="C2815" s="293"/>
      <c r="E2815" s="292"/>
      <c r="G2815" s="293"/>
    </row>
    <row r="2816" spans="3:7" customFormat="1">
      <c r="C2816" s="293"/>
      <c r="E2816" s="292"/>
      <c r="G2816" s="293"/>
    </row>
    <row r="2817" spans="3:7" customFormat="1">
      <c r="C2817" s="293"/>
      <c r="E2817" s="292"/>
      <c r="G2817" s="293"/>
    </row>
    <row r="2818" spans="3:7" customFormat="1">
      <c r="C2818" s="293"/>
      <c r="E2818" s="292"/>
      <c r="G2818" s="293"/>
    </row>
    <row r="2819" spans="3:7" customFormat="1">
      <c r="C2819" s="293"/>
      <c r="E2819" s="292"/>
      <c r="G2819" s="293"/>
    </row>
    <row r="2820" spans="3:7" customFormat="1">
      <c r="C2820" s="293"/>
      <c r="E2820" s="292"/>
      <c r="G2820" s="293"/>
    </row>
    <row r="2821" spans="3:7" customFormat="1">
      <c r="C2821" s="293"/>
      <c r="E2821" s="292"/>
      <c r="G2821" s="293"/>
    </row>
    <row r="2822" spans="3:7" customFormat="1">
      <c r="C2822" s="293"/>
      <c r="E2822" s="292"/>
      <c r="G2822" s="293"/>
    </row>
    <row r="2823" spans="3:7" customFormat="1">
      <c r="C2823" s="293"/>
      <c r="E2823" s="292"/>
      <c r="G2823" s="293"/>
    </row>
    <row r="2824" spans="3:7" customFormat="1">
      <c r="C2824" s="293"/>
      <c r="E2824" s="292"/>
      <c r="G2824" s="293"/>
    </row>
    <row r="2825" spans="3:7" customFormat="1">
      <c r="C2825" s="293"/>
      <c r="E2825" s="292"/>
      <c r="G2825" s="293"/>
    </row>
    <row r="2826" spans="3:7" customFormat="1">
      <c r="C2826" s="293"/>
      <c r="E2826" s="292"/>
      <c r="G2826" s="293"/>
    </row>
    <row r="2827" spans="3:7" customFormat="1">
      <c r="C2827" s="293"/>
      <c r="E2827" s="292"/>
      <c r="G2827" s="293"/>
    </row>
    <row r="2828" spans="3:7" customFormat="1">
      <c r="C2828" s="293"/>
      <c r="E2828" s="292"/>
      <c r="G2828" s="293"/>
    </row>
    <row r="2829" spans="3:7" customFormat="1">
      <c r="C2829" s="293"/>
      <c r="E2829" s="292"/>
      <c r="G2829" s="293"/>
    </row>
    <row r="2830" spans="3:7" customFormat="1">
      <c r="C2830" s="293"/>
      <c r="E2830" s="292"/>
      <c r="G2830" s="293"/>
    </row>
    <row r="2831" spans="3:7" customFormat="1">
      <c r="C2831" s="293"/>
      <c r="E2831" s="292"/>
      <c r="G2831" s="293"/>
    </row>
    <row r="2832" spans="3:7" customFormat="1">
      <c r="C2832" s="293"/>
      <c r="E2832" s="292"/>
      <c r="G2832" s="293"/>
    </row>
    <row r="2833" spans="3:7" customFormat="1">
      <c r="C2833" s="293"/>
      <c r="E2833" s="292"/>
      <c r="G2833" s="293"/>
    </row>
    <row r="2834" spans="3:7" customFormat="1">
      <c r="C2834" s="293"/>
      <c r="E2834" s="292"/>
      <c r="G2834" s="293"/>
    </row>
    <row r="2835" spans="3:7" customFormat="1">
      <c r="C2835" s="293"/>
      <c r="E2835" s="292"/>
      <c r="G2835" s="293"/>
    </row>
    <row r="2836" spans="3:7" customFormat="1">
      <c r="C2836" s="293"/>
      <c r="E2836" s="292"/>
      <c r="G2836" s="293"/>
    </row>
    <row r="2837" spans="3:7" customFormat="1">
      <c r="C2837" s="293"/>
      <c r="E2837" s="292"/>
      <c r="G2837" s="293"/>
    </row>
    <row r="2838" spans="3:7" customFormat="1">
      <c r="C2838" s="293"/>
      <c r="E2838" s="292"/>
      <c r="G2838" s="293"/>
    </row>
    <row r="2839" spans="3:7" customFormat="1">
      <c r="C2839" s="293"/>
      <c r="E2839" s="292"/>
      <c r="G2839" s="293"/>
    </row>
    <row r="2840" spans="3:7" customFormat="1">
      <c r="C2840" s="293"/>
      <c r="E2840" s="292"/>
      <c r="G2840" s="293"/>
    </row>
    <row r="2841" spans="3:7" customFormat="1">
      <c r="C2841" s="293"/>
      <c r="E2841" s="292"/>
      <c r="G2841" s="293"/>
    </row>
    <row r="2842" spans="3:7" customFormat="1">
      <c r="C2842" s="293"/>
      <c r="E2842" s="292"/>
      <c r="G2842" s="293"/>
    </row>
    <row r="2843" spans="3:7" customFormat="1">
      <c r="C2843" s="293"/>
      <c r="E2843" s="292"/>
      <c r="G2843" s="293"/>
    </row>
    <row r="2844" spans="3:7" customFormat="1">
      <c r="C2844" s="293"/>
      <c r="E2844" s="292"/>
      <c r="G2844" s="293"/>
    </row>
    <row r="2845" spans="3:7" customFormat="1">
      <c r="C2845" s="293"/>
      <c r="E2845" s="292"/>
      <c r="G2845" s="293"/>
    </row>
    <row r="2846" spans="3:7" customFormat="1">
      <c r="C2846" s="293"/>
      <c r="E2846" s="292"/>
      <c r="G2846" s="293"/>
    </row>
    <row r="2847" spans="3:7" customFormat="1">
      <c r="C2847" s="293"/>
      <c r="E2847" s="292"/>
      <c r="G2847" s="293"/>
    </row>
    <row r="2848" spans="3:7" customFormat="1">
      <c r="C2848" s="293"/>
      <c r="E2848" s="292"/>
      <c r="G2848" s="293"/>
    </row>
    <row r="2849" spans="3:7" customFormat="1">
      <c r="C2849" s="293"/>
      <c r="E2849" s="292"/>
      <c r="G2849" s="293"/>
    </row>
    <row r="2850" spans="3:7" customFormat="1">
      <c r="C2850" s="293"/>
      <c r="E2850" s="292"/>
      <c r="G2850" s="293"/>
    </row>
    <row r="2851" spans="3:7" customFormat="1">
      <c r="C2851" s="293"/>
      <c r="E2851" s="292"/>
      <c r="G2851" s="293"/>
    </row>
    <row r="2852" spans="3:7" customFormat="1">
      <c r="C2852" s="293"/>
      <c r="E2852" s="292"/>
      <c r="G2852" s="293"/>
    </row>
    <row r="2853" spans="3:7" customFormat="1">
      <c r="C2853" s="293"/>
      <c r="E2853" s="292"/>
      <c r="G2853" s="293"/>
    </row>
    <row r="2854" spans="3:7" customFormat="1">
      <c r="C2854" s="293"/>
      <c r="E2854" s="292"/>
      <c r="G2854" s="293"/>
    </row>
    <row r="2855" spans="3:7" customFormat="1">
      <c r="C2855" s="293"/>
      <c r="E2855" s="292"/>
      <c r="G2855" s="293"/>
    </row>
    <row r="2856" spans="3:7" customFormat="1">
      <c r="C2856" s="293"/>
      <c r="E2856" s="292"/>
      <c r="G2856" s="293"/>
    </row>
    <row r="2857" spans="3:7" customFormat="1">
      <c r="C2857" s="293"/>
      <c r="E2857" s="292"/>
      <c r="G2857" s="293"/>
    </row>
    <row r="2858" spans="3:7" customFormat="1">
      <c r="C2858" s="293"/>
      <c r="E2858" s="292"/>
      <c r="G2858" s="293"/>
    </row>
    <row r="2859" spans="3:7" customFormat="1">
      <c r="C2859" s="293"/>
      <c r="E2859" s="292"/>
      <c r="G2859" s="293"/>
    </row>
    <row r="2860" spans="3:7" customFormat="1">
      <c r="C2860" s="293"/>
      <c r="E2860" s="292"/>
      <c r="G2860" s="293"/>
    </row>
    <row r="2861" spans="3:7" customFormat="1">
      <c r="C2861" s="293"/>
      <c r="E2861" s="292"/>
      <c r="G2861" s="293"/>
    </row>
    <row r="2862" spans="3:7" customFormat="1">
      <c r="C2862" s="293"/>
      <c r="E2862" s="292"/>
      <c r="G2862" s="293"/>
    </row>
    <row r="2863" spans="3:7" customFormat="1">
      <c r="C2863" s="293"/>
      <c r="E2863" s="292"/>
      <c r="G2863" s="293"/>
    </row>
    <row r="2864" spans="3:7" customFormat="1">
      <c r="C2864" s="293"/>
      <c r="E2864" s="292"/>
      <c r="G2864" s="293"/>
    </row>
    <row r="2865" spans="3:7" customFormat="1">
      <c r="C2865" s="293"/>
      <c r="E2865" s="292"/>
      <c r="G2865" s="293"/>
    </row>
    <row r="2866" spans="3:7" customFormat="1">
      <c r="C2866" s="293"/>
      <c r="E2866" s="292"/>
      <c r="G2866" s="293"/>
    </row>
    <row r="2867" spans="3:7" customFormat="1">
      <c r="C2867" s="293"/>
      <c r="E2867" s="292"/>
      <c r="G2867" s="293"/>
    </row>
    <row r="2868" spans="3:7" customFormat="1">
      <c r="C2868" s="293"/>
      <c r="E2868" s="292"/>
      <c r="G2868" s="293"/>
    </row>
    <row r="2869" spans="3:7" customFormat="1">
      <c r="C2869" s="293"/>
      <c r="E2869" s="292"/>
      <c r="G2869" s="293"/>
    </row>
    <row r="2870" spans="3:7" customFormat="1">
      <c r="C2870" s="293"/>
      <c r="E2870" s="292"/>
      <c r="G2870" s="293"/>
    </row>
    <row r="2871" spans="3:7" customFormat="1">
      <c r="C2871" s="293"/>
      <c r="E2871" s="292"/>
      <c r="G2871" s="293"/>
    </row>
    <row r="2872" spans="3:7" customFormat="1">
      <c r="C2872" s="293"/>
      <c r="E2872" s="292"/>
      <c r="G2872" s="293"/>
    </row>
    <row r="2873" spans="3:7" customFormat="1">
      <c r="C2873" s="293"/>
      <c r="E2873" s="292"/>
      <c r="G2873" s="293"/>
    </row>
    <row r="2874" spans="3:7" customFormat="1">
      <c r="C2874" s="293"/>
      <c r="E2874" s="292"/>
      <c r="G2874" s="293"/>
    </row>
    <row r="2875" spans="3:7" customFormat="1">
      <c r="C2875" s="293"/>
      <c r="E2875" s="292"/>
      <c r="G2875" s="293"/>
    </row>
    <row r="2876" spans="3:7" customFormat="1">
      <c r="C2876" s="293"/>
      <c r="E2876" s="292"/>
      <c r="G2876" s="293"/>
    </row>
    <row r="2877" spans="3:7" customFormat="1">
      <c r="C2877" s="293"/>
      <c r="E2877" s="292"/>
      <c r="G2877" s="293"/>
    </row>
    <row r="2878" spans="3:7" customFormat="1">
      <c r="C2878" s="293"/>
      <c r="E2878" s="292"/>
      <c r="G2878" s="293"/>
    </row>
    <row r="2879" spans="3:7" customFormat="1">
      <c r="C2879" s="293"/>
      <c r="E2879" s="292"/>
      <c r="G2879" s="293"/>
    </row>
    <row r="2880" spans="3:7" customFormat="1">
      <c r="C2880" s="293"/>
      <c r="E2880" s="292"/>
      <c r="G2880" s="293"/>
    </row>
    <row r="2881" spans="3:7" customFormat="1">
      <c r="C2881" s="293"/>
      <c r="E2881" s="292"/>
      <c r="G2881" s="293"/>
    </row>
    <row r="2882" spans="3:7" customFormat="1">
      <c r="C2882" s="293"/>
      <c r="E2882" s="292"/>
      <c r="G2882" s="293"/>
    </row>
    <row r="2883" spans="3:7" customFormat="1">
      <c r="C2883" s="293"/>
      <c r="E2883" s="292"/>
      <c r="G2883" s="293"/>
    </row>
    <row r="2884" spans="3:7" customFormat="1">
      <c r="C2884" s="293"/>
      <c r="E2884" s="292"/>
      <c r="G2884" s="293"/>
    </row>
    <row r="2885" spans="3:7" customFormat="1">
      <c r="C2885" s="293"/>
      <c r="E2885" s="292"/>
      <c r="G2885" s="293"/>
    </row>
    <row r="2886" spans="3:7" customFormat="1">
      <c r="C2886" s="293"/>
      <c r="E2886" s="292"/>
      <c r="G2886" s="293"/>
    </row>
    <row r="2887" spans="3:7" customFormat="1">
      <c r="C2887" s="293"/>
      <c r="E2887" s="292"/>
      <c r="G2887" s="293"/>
    </row>
    <row r="2888" spans="3:7" customFormat="1">
      <c r="C2888" s="293"/>
      <c r="E2888" s="292"/>
      <c r="G2888" s="293"/>
    </row>
    <row r="2889" spans="3:7" customFormat="1">
      <c r="C2889" s="293"/>
      <c r="E2889" s="292"/>
      <c r="G2889" s="293"/>
    </row>
    <row r="2890" spans="3:7" customFormat="1">
      <c r="C2890" s="293"/>
      <c r="E2890" s="292"/>
      <c r="G2890" s="293"/>
    </row>
    <row r="2891" spans="3:7" customFormat="1">
      <c r="C2891" s="293"/>
      <c r="E2891" s="292"/>
      <c r="G2891" s="293"/>
    </row>
    <row r="2892" spans="3:7" customFormat="1">
      <c r="C2892" s="293"/>
      <c r="E2892" s="292"/>
      <c r="G2892" s="293"/>
    </row>
    <row r="2893" spans="3:7" customFormat="1">
      <c r="C2893" s="293"/>
      <c r="E2893" s="292"/>
      <c r="G2893" s="293"/>
    </row>
    <row r="2894" spans="3:7" customFormat="1">
      <c r="C2894" s="293"/>
      <c r="E2894" s="292"/>
      <c r="G2894" s="293"/>
    </row>
    <row r="2895" spans="3:7" customFormat="1">
      <c r="C2895" s="293"/>
      <c r="E2895" s="292"/>
      <c r="G2895" s="293"/>
    </row>
    <row r="2896" spans="3:7" customFormat="1">
      <c r="C2896" s="293"/>
      <c r="E2896" s="292"/>
      <c r="G2896" s="293"/>
    </row>
    <row r="2897" spans="3:7" customFormat="1">
      <c r="C2897" s="293"/>
      <c r="E2897" s="292"/>
      <c r="G2897" s="293"/>
    </row>
    <row r="2898" spans="3:7" customFormat="1">
      <c r="C2898" s="293"/>
      <c r="E2898" s="292"/>
      <c r="G2898" s="293"/>
    </row>
    <row r="2899" spans="3:7" customFormat="1">
      <c r="C2899" s="293"/>
      <c r="E2899" s="292"/>
      <c r="G2899" s="293"/>
    </row>
    <row r="2900" spans="3:7" customFormat="1">
      <c r="C2900" s="293"/>
      <c r="E2900" s="292"/>
      <c r="G2900" s="293"/>
    </row>
    <row r="2901" spans="3:7" customFormat="1">
      <c r="C2901" s="293"/>
      <c r="E2901" s="292"/>
      <c r="G2901" s="293"/>
    </row>
    <row r="2902" spans="3:7" customFormat="1">
      <c r="C2902" s="293"/>
      <c r="E2902" s="292"/>
      <c r="G2902" s="293"/>
    </row>
    <row r="2903" spans="3:7" customFormat="1">
      <c r="C2903" s="293"/>
      <c r="E2903" s="292"/>
      <c r="G2903" s="293"/>
    </row>
    <row r="2904" spans="3:7" customFormat="1">
      <c r="C2904" s="293"/>
      <c r="E2904" s="292"/>
      <c r="G2904" s="293"/>
    </row>
    <row r="2905" spans="3:7" customFormat="1">
      <c r="C2905" s="293"/>
      <c r="E2905" s="292"/>
      <c r="G2905" s="293"/>
    </row>
    <row r="2906" spans="3:7" customFormat="1">
      <c r="C2906" s="293"/>
      <c r="E2906" s="292"/>
      <c r="G2906" s="293"/>
    </row>
    <row r="2907" spans="3:7" customFormat="1">
      <c r="C2907" s="293"/>
      <c r="E2907" s="292"/>
      <c r="G2907" s="293"/>
    </row>
    <row r="2908" spans="3:7" customFormat="1">
      <c r="C2908" s="293"/>
      <c r="E2908" s="292"/>
      <c r="G2908" s="293"/>
    </row>
    <row r="2909" spans="3:7" customFormat="1">
      <c r="C2909" s="293"/>
      <c r="E2909" s="292"/>
      <c r="G2909" s="293"/>
    </row>
    <row r="2910" spans="3:7" customFormat="1">
      <c r="C2910" s="293"/>
      <c r="E2910" s="292"/>
      <c r="G2910" s="293"/>
    </row>
    <row r="2911" spans="3:7" customFormat="1">
      <c r="C2911" s="293"/>
      <c r="E2911" s="292"/>
      <c r="G2911" s="293"/>
    </row>
    <row r="2912" spans="3:7" customFormat="1">
      <c r="C2912" s="293"/>
      <c r="E2912" s="292"/>
      <c r="G2912" s="293"/>
    </row>
    <row r="2913" spans="3:7" customFormat="1">
      <c r="C2913" s="293"/>
      <c r="E2913" s="292"/>
      <c r="G2913" s="293"/>
    </row>
    <row r="2914" spans="3:7" customFormat="1">
      <c r="C2914" s="293"/>
      <c r="E2914" s="292"/>
      <c r="G2914" s="293"/>
    </row>
    <row r="2915" spans="3:7" customFormat="1">
      <c r="C2915" s="293"/>
      <c r="E2915" s="292"/>
      <c r="G2915" s="293"/>
    </row>
    <row r="2916" spans="3:7" customFormat="1">
      <c r="C2916" s="293"/>
      <c r="E2916" s="292"/>
      <c r="G2916" s="293"/>
    </row>
    <row r="2917" spans="3:7" customFormat="1">
      <c r="C2917" s="293"/>
      <c r="E2917" s="292"/>
      <c r="G2917" s="293"/>
    </row>
    <row r="2918" spans="3:7" customFormat="1">
      <c r="C2918" s="293"/>
      <c r="E2918" s="292"/>
      <c r="G2918" s="293"/>
    </row>
    <row r="2919" spans="3:7" customFormat="1">
      <c r="C2919" s="293"/>
      <c r="E2919" s="292"/>
      <c r="G2919" s="293"/>
    </row>
    <row r="2920" spans="3:7" customFormat="1">
      <c r="C2920" s="293"/>
      <c r="E2920" s="292"/>
      <c r="G2920" s="293"/>
    </row>
    <row r="2921" spans="3:7" customFormat="1">
      <c r="C2921" s="293"/>
      <c r="E2921" s="292"/>
      <c r="G2921" s="293"/>
    </row>
    <row r="2922" spans="3:7" customFormat="1">
      <c r="C2922" s="293"/>
      <c r="E2922" s="292"/>
      <c r="G2922" s="293"/>
    </row>
    <row r="2923" spans="3:7" customFormat="1">
      <c r="C2923" s="293"/>
      <c r="E2923" s="292"/>
      <c r="G2923" s="293"/>
    </row>
    <row r="2924" spans="3:7" customFormat="1">
      <c r="C2924" s="293"/>
      <c r="E2924" s="292"/>
      <c r="G2924" s="293"/>
    </row>
    <row r="2925" spans="3:7" customFormat="1">
      <c r="C2925" s="293"/>
      <c r="E2925" s="292"/>
      <c r="G2925" s="293"/>
    </row>
    <row r="2926" spans="3:7" customFormat="1">
      <c r="C2926" s="293"/>
      <c r="E2926" s="292"/>
      <c r="G2926" s="293"/>
    </row>
    <row r="2927" spans="3:7" customFormat="1">
      <c r="C2927" s="293"/>
      <c r="E2927" s="292"/>
      <c r="G2927" s="293"/>
    </row>
    <row r="2928" spans="3:7" customFormat="1">
      <c r="C2928" s="293"/>
      <c r="E2928" s="292"/>
      <c r="G2928" s="293"/>
    </row>
    <row r="2929" spans="3:7" customFormat="1">
      <c r="C2929" s="293"/>
      <c r="E2929" s="292"/>
      <c r="G2929" s="293"/>
    </row>
    <row r="2930" spans="3:7" customFormat="1">
      <c r="C2930" s="293"/>
      <c r="E2930" s="292"/>
      <c r="G2930" s="293"/>
    </row>
    <row r="2931" spans="3:7" customFormat="1">
      <c r="C2931" s="293"/>
      <c r="E2931" s="292"/>
      <c r="G2931" s="293"/>
    </row>
    <row r="2932" spans="3:7" customFormat="1">
      <c r="C2932" s="293"/>
      <c r="E2932" s="292"/>
      <c r="G2932" s="293"/>
    </row>
    <row r="2933" spans="3:7" customFormat="1">
      <c r="C2933" s="293"/>
      <c r="E2933" s="292"/>
      <c r="G2933" s="293"/>
    </row>
    <row r="2934" spans="3:7" customFormat="1">
      <c r="C2934" s="293"/>
      <c r="E2934" s="292"/>
      <c r="G2934" s="293"/>
    </row>
    <row r="2935" spans="3:7" customFormat="1">
      <c r="C2935" s="293"/>
      <c r="E2935" s="292"/>
      <c r="G2935" s="293"/>
    </row>
    <row r="2936" spans="3:7" customFormat="1">
      <c r="C2936" s="293"/>
      <c r="E2936" s="292"/>
      <c r="G2936" s="293"/>
    </row>
    <row r="2937" spans="3:7" customFormat="1">
      <c r="C2937" s="293"/>
      <c r="E2937" s="292"/>
      <c r="G2937" s="293"/>
    </row>
    <row r="2938" spans="3:7" customFormat="1">
      <c r="C2938" s="293"/>
      <c r="E2938" s="292"/>
      <c r="G2938" s="293"/>
    </row>
    <row r="2939" spans="3:7" customFormat="1">
      <c r="C2939" s="293"/>
      <c r="E2939" s="292"/>
      <c r="G2939" s="293"/>
    </row>
    <row r="2940" spans="3:7" customFormat="1">
      <c r="C2940" s="293"/>
      <c r="E2940" s="292"/>
      <c r="G2940" s="293"/>
    </row>
    <row r="2941" spans="3:7" customFormat="1">
      <c r="C2941" s="293"/>
      <c r="E2941" s="292"/>
      <c r="G2941" s="293"/>
    </row>
    <row r="2942" spans="3:7" customFormat="1">
      <c r="C2942" s="293"/>
      <c r="E2942" s="292"/>
      <c r="G2942" s="293"/>
    </row>
    <row r="2943" spans="3:7" customFormat="1">
      <c r="C2943" s="293"/>
      <c r="E2943" s="292"/>
      <c r="G2943" s="293"/>
    </row>
    <row r="2944" spans="3:7" customFormat="1">
      <c r="C2944" s="293"/>
      <c r="E2944" s="292"/>
      <c r="G2944" s="293"/>
    </row>
    <row r="2945" spans="3:7" customFormat="1">
      <c r="C2945" s="293"/>
      <c r="E2945" s="292"/>
      <c r="G2945" s="293"/>
    </row>
    <row r="2946" spans="3:7" customFormat="1">
      <c r="C2946" s="293"/>
      <c r="E2946" s="292"/>
      <c r="G2946" s="293"/>
    </row>
    <row r="2947" spans="3:7" customFormat="1">
      <c r="C2947" s="293"/>
      <c r="E2947" s="292"/>
      <c r="G2947" s="293"/>
    </row>
    <row r="2948" spans="3:7" customFormat="1">
      <c r="C2948" s="293"/>
      <c r="E2948" s="292"/>
      <c r="G2948" s="293"/>
    </row>
    <row r="2949" spans="3:7" customFormat="1">
      <c r="C2949" s="293"/>
      <c r="E2949" s="292"/>
      <c r="G2949" s="293"/>
    </row>
    <row r="2950" spans="3:7" customFormat="1">
      <c r="C2950" s="293"/>
      <c r="E2950" s="292"/>
      <c r="G2950" s="293"/>
    </row>
    <row r="2951" spans="3:7" customFormat="1">
      <c r="C2951" s="293"/>
      <c r="E2951" s="292"/>
      <c r="G2951" s="293"/>
    </row>
    <row r="2952" spans="3:7" customFormat="1">
      <c r="C2952" s="293"/>
      <c r="E2952" s="292"/>
      <c r="G2952" s="293"/>
    </row>
    <row r="2953" spans="3:7" customFormat="1">
      <c r="C2953" s="293"/>
      <c r="E2953" s="292"/>
      <c r="G2953" s="293"/>
    </row>
    <row r="2954" spans="3:7" customFormat="1">
      <c r="C2954" s="293"/>
      <c r="E2954" s="292"/>
      <c r="G2954" s="293"/>
    </row>
    <row r="2955" spans="3:7" customFormat="1">
      <c r="C2955" s="293"/>
      <c r="E2955" s="292"/>
      <c r="G2955" s="293"/>
    </row>
    <row r="2956" spans="3:7" customFormat="1">
      <c r="C2956" s="293"/>
      <c r="E2956" s="292"/>
      <c r="G2956" s="293"/>
    </row>
    <row r="2957" spans="3:7" customFormat="1">
      <c r="C2957" s="293"/>
      <c r="E2957" s="292"/>
      <c r="G2957" s="293"/>
    </row>
    <row r="2958" spans="3:7" customFormat="1">
      <c r="C2958" s="293"/>
      <c r="E2958" s="292"/>
      <c r="G2958" s="293"/>
    </row>
    <row r="2959" spans="3:7" customFormat="1">
      <c r="C2959" s="293"/>
      <c r="E2959" s="292"/>
      <c r="G2959" s="293"/>
    </row>
    <row r="2960" spans="3:7" customFormat="1">
      <c r="C2960" s="293"/>
      <c r="E2960" s="292"/>
      <c r="G2960" s="293"/>
    </row>
    <row r="2961" spans="3:7" customFormat="1">
      <c r="C2961" s="293"/>
      <c r="E2961" s="292"/>
      <c r="G2961" s="293"/>
    </row>
    <row r="2962" spans="3:7" customFormat="1">
      <c r="C2962" s="293"/>
      <c r="E2962" s="292"/>
      <c r="G2962" s="293"/>
    </row>
    <row r="2963" spans="3:7" customFormat="1">
      <c r="C2963" s="293"/>
      <c r="E2963" s="292"/>
      <c r="G2963" s="293"/>
    </row>
    <row r="2964" spans="3:7" customFormat="1">
      <c r="C2964" s="293"/>
      <c r="E2964" s="292"/>
      <c r="G2964" s="293"/>
    </row>
    <row r="2965" spans="3:7" customFormat="1">
      <c r="C2965" s="293"/>
      <c r="E2965" s="292"/>
      <c r="G2965" s="293"/>
    </row>
    <row r="2966" spans="3:7" customFormat="1">
      <c r="C2966" s="293"/>
      <c r="E2966" s="292"/>
      <c r="G2966" s="293"/>
    </row>
    <row r="2967" spans="3:7" customFormat="1">
      <c r="C2967" s="293"/>
      <c r="E2967" s="292"/>
      <c r="G2967" s="293"/>
    </row>
    <row r="2968" spans="3:7" customFormat="1">
      <c r="C2968" s="293"/>
      <c r="E2968" s="292"/>
      <c r="G2968" s="293"/>
    </row>
    <row r="2969" spans="3:7" customFormat="1">
      <c r="C2969" s="293"/>
      <c r="E2969" s="292"/>
      <c r="G2969" s="293"/>
    </row>
    <row r="2970" spans="3:7" customFormat="1">
      <c r="C2970" s="293"/>
      <c r="E2970" s="292"/>
      <c r="G2970" s="293"/>
    </row>
    <row r="2971" spans="3:7" customFormat="1">
      <c r="C2971" s="293"/>
      <c r="E2971" s="292"/>
      <c r="G2971" s="293"/>
    </row>
    <row r="2972" spans="3:7" customFormat="1">
      <c r="C2972" s="293"/>
      <c r="E2972" s="292"/>
      <c r="G2972" s="293"/>
    </row>
    <row r="2973" spans="3:7" customFormat="1">
      <c r="C2973" s="293"/>
      <c r="E2973" s="292"/>
      <c r="G2973" s="293"/>
    </row>
    <row r="2974" spans="3:7" customFormat="1">
      <c r="C2974" s="293"/>
      <c r="E2974" s="292"/>
      <c r="G2974" s="293"/>
    </row>
    <row r="2975" spans="3:7" customFormat="1">
      <c r="C2975" s="293"/>
      <c r="E2975" s="292"/>
      <c r="G2975" s="293"/>
    </row>
    <row r="2976" spans="3:7" customFormat="1">
      <c r="C2976" s="293"/>
      <c r="E2976" s="292"/>
      <c r="G2976" s="293"/>
    </row>
    <row r="2977" spans="3:7" customFormat="1">
      <c r="C2977" s="293"/>
      <c r="E2977" s="292"/>
      <c r="G2977" s="293"/>
    </row>
    <row r="2978" spans="3:7" customFormat="1">
      <c r="C2978" s="293"/>
      <c r="E2978" s="292"/>
      <c r="G2978" s="293"/>
    </row>
    <row r="2979" spans="3:7" customFormat="1">
      <c r="C2979" s="293"/>
      <c r="E2979" s="292"/>
      <c r="G2979" s="293"/>
    </row>
    <row r="2980" spans="3:7" customFormat="1">
      <c r="C2980" s="293"/>
      <c r="E2980" s="292"/>
      <c r="G2980" s="293"/>
    </row>
    <row r="2981" spans="3:7" customFormat="1">
      <c r="C2981" s="293"/>
      <c r="E2981" s="292"/>
      <c r="G2981" s="293"/>
    </row>
    <row r="2982" spans="3:7" customFormat="1">
      <c r="C2982" s="293"/>
      <c r="E2982" s="292"/>
      <c r="G2982" s="293"/>
    </row>
    <row r="2983" spans="3:7" customFormat="1">
      <c r="C2983" s="293"/>
      <c r="E2983" s="292"/>
      <c r="G2983" s="293"/>
    </row>
    <row r="2984" spans="3:7" customFormat="1">
      <c r="C2984" s="293"/>
      <c r="E2984" s="292"/>
      <c r="G2984" s="293"/>
    </row>
    <row r="2985" spans="3:7" customFormat="1">
      <c r="C2985" s="293"/>
      <c r="E2985" s="292"/>
      <c r="G2985" s="293"/>
    </row>
    <row r="2986" spans="3:7" customFormat="1">
      <c r="C2986" s="293"/>
      <c r="E2986" s="292"/>
      <c r="G2986" s="293"/>
    </row>
    <row r="2987" spans="3:7" customFormat="1">
      <c r="C2987" s="293"/>
      <c r="E2987" s="292"/>
      <c r="G2987" s="293"/>
    </row>
    <row r="2988" spans="3:7" customFormat="1">
      <c r="C2988" s="293"/>
      <c r="E2988" s="292"/>
      <c r="G2988" s="293"/>
    </row>
    <row r="2989" spans="3:7" customFormat="1">
      <c r="C2989" s="293"/>
      <c r="E2989" s="292"/>
      <c r="G2989" s="293"/>
    </row>
    <row r="2990" spans="3:7" customFormat="1">
      <c r="C2990" s="293"/>
      <c r="E2990" s="292"/>
      <c r="G2990" s="293"/>
    </row>
    <row r="2991" spans="3:7" customFormat="1">
      <c r="C2991" s="293"/>
      <c r="E2991" s="292"/>
      <c r="G2991" s="293"/>
    </row>
    <row r="2992" spans="3:7" customFormat="1">
      <c r="C2992" s="293"/>
      <c r="E2992" s="292"/>
      <c r="G2992" s="293"/>
    </row>
    <row r="2993" spans="3:7" customFormat="1">
      <c r="C2993" s="293"/>
      <c r="E2993" s="292"/>
      <c r="G2993" s="293"/>
    </row>
    <row r="2994" spans="3:7" customFormat="1">
      <c r="C2994" s="293"/>
      <c r="E2994" s="292"/>
      <c r="G2994" s="293"/>
    </row>
    <row r="2995" spans="3:7" customFormat="1">
      <c r="C2995" s="293"/>
      <c r="E2995" s="292"/>
      <c r="G2995" s="293"/>
    </row>
    <row r="2996" spans="3:7" customFormat="1">
      <c r="C2996" s="293"/>
      <c r="E2996" s="292"/>
      <c r="G2996" s="293"/>
    </row>
    <row r="2997" spans="3:7" customFormat="1">
      <c r="C2997" s="293"/>
      <c r="E2997" s="292"/>
      <c r="G2997" s="293"/>
    </row>
    <row r="2998" spans="3:7" customFormat="1">
      <c r="C2998" s="293"/>
      <c r="E2998" s="292"/>
      <c r="G2998" s="293"/>
    </row>
    <row r="2999" spans="3:7" customFormat="1">
      <c r="C2999" s="293"/>
      <c r="E2999" s="292"/>
      <c r="G2999" s="293"/>
    </row>
    <row r="3000" spans="3:7" customFormat="1">
      <c r="C3000" s="293"/>
      <c r="E3000" s="292"/>
      <c r="G3000" s="293"/>
    </row>
    <row r="3001" spans="3:7" customFormat="1">
      <c r="C3001" s="293"/>
      <c r="E3001" s="292"/>
      <c r="G3001" s="293"/>
    </row>
    <row r="3002" spans="3:7" customFormat="1">
      <c r="C3002" s="293"/>
      <c r="E3002" s="292"/>
      <c r="G3002" s="293"/>
    </row>
    <row r="3003" spans="3:7" customFormat="1">
      <c r="C3003" s="293"/>
      <c r="E3003" s="292"/>
      <c r="G3003" s="293"/>
    </row>
    <row r="3004" spans="3:7" customFormat="1">
      <c r="C3004" s="293"/>
      <c r="E3004" s="292"/>
      <c r="G3004" s="293"/>
    </row>
    <row r="3005" spans="3:7" customFormat="1">
      <c r="C3005" s="293"/>
      <c r="E3005" s="292"/>
      <c r="G3005" s="293"/>
    </row>
    <row r="3006" spans="3:7" customFormat="1">
      <c r="C3006" s="293"/>
      <c r="E3006" s="292"/>
      <c r="G3006" s="293"/>
    </row>
    <row r="3007" spans="3:7" customFormat="1">
      <c r="C3007" s="293"/>
      <c r="E3007" s="292"/>
      <c r="G3007" s="293"/>
    </row>
    <row r="3008" spans="3:7" customFormat="1">
      <c r="C3008" s="293"/>
      <c r="E3008" s="292"/>
      <c r="G3008" s="293"/>
    </row>
    <row r="3009" spans="3:7" customFormat="1">
      <c r="C3009" s="293"/>
      <c r="E3009" s="292"/>
      <c r="G3009" s="293"/>
    </row>
    <row r="3010" spans="3:7" customFormat="1">
      <c r="C3010" s="293"/>
      <c r="E3010" s="292"/>
      <c r="G3010" s="293"/>
    </row>
    <row r="3011" spans="3:7" customFormat="1">
      <c r="C3011" s="293"/>
      <c r="E3011" s="292"/>
      <c r="G3011" s="293"/>
    </row>
    <row r="3012" spans="3:7" customFormat="1">
      <c r="C3012" s="293"/>
      <c r="E3012" s="292"/>
      <c r="G3012" s="293"/>
    </row>
    <row r="3013" spans="3:7" customFormat="1">
      <c r="C3013" s="293"/>
      <c r="E3013" s="292"/>
      <c r="G3013" s="293"/>
    </row>
    <row r="3014" spans="3:7" customFormat="1">
      <c r="C3014" s="293"/>
      <c r="E3014" s="292"/>
      <c r="G3014" s="293"/>
    </row>
    <row r="3015" spans="3:7" customFormat="1">
      <c r="C3015" s="293"/>
      <c r="E3015" s="292"/>
      <c r="G3015" s="293"/>
    </row>
    <row r="3016" spans="3:7" customFormat="1">
      <c r="C3016" s="293"/>
      <c r="E3016" s="292"/>
      <c r="G3016" s="293"/>
    </row>
    <row r="3017" spans="3:7" customFormat="1">
      <c r="C3017" s="293"/>
      <c r="E3017" s="292"/>
      <c r="G3017" s="293"/>
    </row>
    <row r="3018" spans="3:7" customFormat="1">
      <c r="C3018" s="293"/>
      <c r="E3018" s="292"/>
      <c r="G3018" s="293"/>
    </row>
    <row r="3019" spans="3:7" customFormat="1">
      <c r="C3019" s="293"/>
      <c r="E3019" s="292"/>
      <c r="G3019" s="293"/>
    </row>
    <row r="3020" spans="3:7" customFormat="1">
      <c r="C3020" s="293"/>
      <c r="E3020" s="292"/>
      <c r="G3020" s="293"/>
    </row>
    <row r="3021" spans="3:7" customFormat="1">
      <c r="C3021" s="293"/>
      <c r="E3021" s="292"/>
      <c r="G3021" s="293"/>
    </row>
    <row r="3022" spans="3:7" customFormat="1">
      <c r="C3022" s="293"/>
      <c r="E3022" s="292"/>
      <c r="G3022" s="293"/>
    </row>
    <row r="3023" spans="3:7" customFormat="1">
      <c r="C3023" s="293"/>
      <c r="E3023" s="292"/>
      <c r="G3023" s="293"/>
    </row>
    <row r="3024" spans="3:7" customFormat="1">
      <c r="C3024" s="293"/>
      <c r="E3024" s="292"/>
      <c r="G3024" s="293"/>
    </row>
    <row r="3025" spans="3:7" customFormat="1">
      <c r="C3025" s="293"/>
      <c r="E3025" s="292"/>
      <c r="G3025" s="293"/>
    </row>
    <row r="3026" spans="3:7" customFormat="1">
      <c r="C3026" s="293"/>
      <c r="E3026" s="292"/>
      <c r="G3026" s="293"/>
    </row>
    <row r="3027" spans="3:7" customFormat="1">
      <c r="C3027" s="293"/>
      <c r="E3027" s="292"/>
      <c r="G3027" s="293"/>
    </row>
    <row r="3028" spans="3:7" customFormat="1">
      <c r="C3028" s="293"/>
      <c r="E3028" s="292"/>
      <c r="G3028" s="293"/>
    </row>
    <row r="3029" spans="3:7" customFormat="1">
      <c r="C3029" s="293"/>
      <c r="E3029" s="292"/>
      <c r="G3029" s="293"/>
    </row>
    <row r="3030" spans="3:7" customFormat="1">
      <c r="C3030" s="293"/>
      <c r="E3030" s="292"/>
      <c r="G3030" s="293"/>
    </row>
    <row r="3031" spans="3:7" customFormat="1">
      <c r="C3031" s="293"/>
      <c r="E3031" s="292"/>
      <c r="G3031" s="293"/>
    </row>
    <row r="3032" spans="3:7" customFormat="1">
      <c r="C3032" s="293"/>
      <c r="E3032" s="292"/>
      <c r="G3032" s="293"/>
    </row>
    <row r="3033" spans="3:7" customFormat="1">
      <c r="C3033" s="293"/>
      <c r="E3033" s="292"/>
      <c r="G3033" s="293"/>
    </row>
    <row r="3034" spans="3:7" customFormat="1">
      <c r="C3034" s="293"/>
      <c r="E3034" s="292"/>
      <c r="G3034" s="293"/>
    </row>
    <row r="3035" spans="3:7" customFormat="1">
      <c r="C3035" s="293"/>
      <c r="E3035" s="292"/>
      <c r="G3035" s="293"/>
    </row>
    <row r="3036" spans="3:7" customFormat="1">
      <c r="C3036" s="293"/>
      <c r="E3036" s="292"/>
      <c r="G3036" s="293"/>
    </row>
    <row r="3037" spans="3:7" customFormat="1">
      <c r="C3037" s="293"/>
      <c r="E3037" s="292"/>
      <c r="G3037" s="293"/>
    </row>
    <row r="3038" spans="3:7" customFormat="1">
      <c r="C3038" s="293"/>
      <c r="E3038" s="292"/>
      <c r="G3038" s="293"/>
    </row>
    <row r="3039" spans="3:7" customFormat="1">
      <c r="C3039" s="293"/>
      <c r="E3039" s="292"/>
      <c r="G3039" s="293"/>
    </row>
    <row r="3040" spans="3:7" customFormat="1">
      <c r="C3040" s="293"/>
      <c r="E3040" s="292"/>
      <c r="G3040" s="293"/>
    </row>
    <row r="3041" spans="3:7" customFormat="1">
      <c r="C3041" s="293"/>
      <c r="E3041" s="292"/>
      <c r="G3041" s="293"/>
    </row>
    <row r="3042" spans="3:7" customFormat="1">
      <c r="C3042" s="293"/>
      <c r="E3042" s="292"/>
      <c r="G3042" s="293"/>
    </row>
    <row r="3043" spans="3:7" customFormat="1">
      <c r="C3043" s="293"/>
      <c r="E3043" s="292"/>
      <c r="G3043" s="293"/>
    </row>
    <row r="3044" spans="3:7" customFormat="1">
      <c r="C3044" s="293"/>
      <c r="E3044" s="292"/>
      <c r="G3044" s="293"/>
    </row>
    <row r="3045" spans="3:7" customFormat="1">
      <c r="C3045" s="293"/>
      <c r="E3045" s="292"/>
      <c r="G3045" s="293"/>
    </row>
    <row r="3046" spans="3:7" customFormat="1">
      <c r="C3046" s="293"/>
      <c r="E3046" s="292"/>
      <c r="G3046" s="293"/>
    </row>
    <row r="3047" spans="3:7" customFormat="1">
      <c r="C3047" s="293"/>
      <c r="E3047" s="292"/>
      <c r="G3047" s="293"/>
    </row>
    <row r="3048" spans="3:7" customFormat="1">
      <c r="C3048" s="293"/>
      <c r="E3048" s="292"/>
      <c r="G3048" s="293"/>
    </row>
    <row r="3049" spans="3:7" customFormat="1">
      <c r="C3049" s="293"/>
      <c r="E3049" s="292"/>
      <c r="G3049" s="293"/>
    </row>
    <row r="3050" spans="3:7" customFormat="1">
      <c r="C3050" s="293"/>
      <c r="E3050" s="292"/>
      <c r="G3050" s="293"/>
    </row>
    <row r="3051" spans="3:7" customFormat="1">
      <c r="C3051" s="293"/>
      <c r="E3051" s="292"/>
      <c r="G3051" s="293"/>
    </row>
    <row r="3052" spans="3:7" customFormat="1">
      <c r="C3052" s="293"/>
      <c r="E3052" s="292"/>
      <c r="G3052" s="293"/>
    </row>
    <row r="3053" spans="3:7" customFormat="1">
      <c r="C3053" s="293"/>
      <c r="E3053" s="292"/>
      <c r="G3053" s="293"/>
    </row>
    <row r="3054" spans="3:7" customFormat="1">
      <c r="C3054" s="293"/>
      <c r="E3054" s="292"/>
      <c r="G3054" s="293"/>
    </row>
    <row r="3055" spans="3:7" customFormat="1">
      <c r="C3055" s="293"/>
      <c r="E3055" s="292"/>
      <c r="G3055" s="293"/>
    </row>
    <row r="3056" spans="3:7" customFormat="1">
      <c r="C3056" s="293"/>
      <c r="E3056" s="292"/>
      <c r="G3056" s="293"/>
    </row>
    <row r="3057" spans="3:7" customFormat="1">
      <c r="C3057" s="293"/>
      <c r="E3057" s="292"/>
      <c r="G3057" s="293"/>
    </row>
    <row r="3058" spans="3:7" customFormat="1">
      <c r="C3058" s="293"/>
      <c r="E3058" s="292"/>
      <c r="G3058" s="293"/>
    </row>
    <row r="3059" spans="3:7" customFormat="1">
      <c r="C3059" s="293"/>
      <c r="E3059" s="292"/>
      <c r="G3059" s="293"/>
    </row>
    <row r="3060" spans="3:7" customFormat="1">
      <c r="C3060" s="293"/>
      <c r="E3060" s="292"/>
      <c r="G3060" s="293"/>
    </row>
    <row r="3061" spans="3:7" customFormat="1">
      <c r="C3061" s="293"/>
      <c r="E3061" s="292"/>
      <c r="G3061" s="293"/>
    </row>
    <row r="3062" spans="3:7" customFormat="1">
      <c r="C3062" s="293"/>
      <c r="E3062" s="292"/>
      <c r="G3062" s="293"/>
    </row>
    <row r="3063" spans="3:7" customFormat="1">
      <c r="C3063" s="293"/>
      <c r="E3063" s="292"/>
      <c r="G3063" s="293"/>
    </row>
    <row r="3064" spans="3:7" customFormat="1">
      <c r="C3064" s="293"/>
      <c r="E3064" s="292"/>
      <c r="G3064" s="293"/>
    </row>
    <row r="3065" spans="3:7" customFormat="1">
      <c r="C3065" s="293"/>
      <c r="E3065" s="292"/>
      <c r="G3065" s="293"/>
    </row>
    <row r="3066" spans="3:7" customFormat="1">
      <c r="C3066" s="293"/>
      <c r="E3066" s="292"/>
      <c r="G3066" s="293"/>
    </row>
    <row r="3067" spans="3:7" customFormat="1">
      <c r="C3067" s="293"/>
      <c r="E3067" s="292"/>
      <c r="G3067" s="293"/>
    </row>
    <row r="3068" spans="3:7" customFormat="1">
      <c r="C3068" s="293"/>
      <c r="E3068" s="292"/>
      <c r="G3068" s="293"/>
    </row>
    <row r="3069" spans="3:7" customFormat="1">
      <c r="C3069" s="293"/>
      <c r="E3069" s="292"/>
      <c r="G3069" s="293"/>
    </row>
    <row r="3070" spans="3:7" customFormat="1">
      <c r="C3070" s="293"/>
      <c r="E3070" s="292"/>
      <c r="G3070" s="293"/>
    </row>
    <row r="3071" spans="3:7" customFormat="1">
      <c r="C3071" s="293"/>
      <c r="E3071" s="292"/>
      <c r="G3071" s="293"/>
    </row>
    <row r="3072" spans="3:7" customFormat="1">
      <c r="C3072" s="293"/>
      <c r="E3072" s="292"/>
      <c r="G3072" s="293"/>
    </row>
    <row r="3073" spans="3:7" customFormat="1">
      <c r="C3073" s="293"/>
      <c r="E3073" s="292"/>
      <c r="G3073" s="293"/>
    </row>
    <row r="3074" spans="3:7" customFormat="1">
      <c r="C3074" s="293"/>
      <c r="E3074" s="292"/>
      <c r="G3074" s="293"/>
    </row>
    <row r="3075" spans="3:7" customFormat="1">
      <c r="C3075" s="293"/>
      <c r="E3075" s="292"/>
      <c r="G3075" s="293"/>
    </row>
    <row r="3076" spans="3:7" customFormat="1">
      <c r="C3076" s="293"/>
      <c r="E3076" s="292"/>
      <c r="G3076" s="293"/>
    </row>
    <row r="3077" spans="3:7" customFormat="1">
      <c r="C3077" s="293"/>
      <c r="E3077" s="292"/>
      <c r="G3077" s="293"/>
    </row>
    <row r="3078" spans="3:7" customFormat="1">
      <c r="C3078" s="293"/>
      <c r="E3078" s="292"/>
      <c r="G3078" s="293"/>
    </row>
    <row r="3079" spans="3:7" customFormat="1">
      <c r="C3079" s="293"/>
      <c r="E3079" s="292"/>
      <c r="G3079" s="293"/>
    </row>
    <row r="3080" spans="3:7" customFormat="1">
      <c r="C3080" s="293"/>
      <c r="E3080" s="292"/>
      <c r="G3080" s="293"/>
    </row>
    <row r="3081" spans="3:7" customFormat="1">
      <c r="C3081" s="293"/>
      <c r="E3081" s="292"/>
      <c r="G3081" s="293"/>
    </row>
    <row r="3082" spans="3:7" customFormat="1">
      <c r="C3082" s="293"/>
      <c r="E3082" s="292"/>
      <c r="G3082" s="293"/>
    </row>
    <row r="3083" spans="3:7" customFormat="1">
      <c r="C3083" s="293"/>
      <c r="E3083" s="292"/>
      <c r="G3083" s="293"/>
    </row>
    <row r="3084" spans="3:7" customFormat="1">
      <c r="C3084" s="293"/>
      <c r="E3084" s="292"/>
      <c r="G3084" s="293"/>
    </row>
    <row r="3085" spans="3:7" customFormat="1">
      <c r="C3085" s="293"/>
      <c r="E3085" s="292"/>
      <c r="G3085" s="293"/>
    </row>
    <row r="3086" spans="3:7" customFormat="1">
      <c r="C3086" s="293"/>
      <c r="E3086" s="292"/>
      <c r="G3086" s="293"/>
    </row>
    <row r="3087" spans="3:7" customFormat="1">
      <c r="C3087" s="293"/>
      <c r="E3087" s="292"/>
      <c r="G3087" s="293"/>
    </row>
    <row r="3088" spans="3:7" customFormat="1">
      <c r="C3088" s="293"/>
      <c r="E3088" s="292"/>
      <c r="G3088" s="293"/>
    </row>
    <row r="3089" spans="3:7" customFormat="1">
      <c r="C3089" s="293"/>
      <c r="E3089" s="292"/>
      <c r="G3089" s="293"/>
    </row>
    <row r="3090" spans="3:7" customFormat="1">
      <c r="C3090" s="293"/>
      <c r="E3090" s="292"/>
      <c r="G3090" s="293"/>
    </row>
    <row r="3091" spans="3:7" customFormat="1">
      <c r="C3091" s="293"/>
      <c r="E3091" s="292"/>
      <c r="G3091" s="293"/>
    </row>
    <row r="3092" spans="3:7" customFormat="1">
      <c r="C3092" s="293"/>
      <c r="E3092" s="292"/>
      <c r="G3092" s="293"/>
    </row>
    <row r="3093" spans="3:7" customFormat="1">
      <c r="C3093" s="293"/>
      <c r="E3093" s="292"/>
      <c r="G3093" s="293"/>
    </row>
    <row r="3094" spans="3:7" customFormat="1">
      <c r="C3094" s="293"/>
      <c r="E3094" s="292"/>
      <c r="G3094" s="293"/>
    </row>
    <row r="3095" spans="3:7" customFormat="1">
      <c r="C3095" s="293"/>
      <c r="E3095" s="292"/>
      <c r="G3095" s="293"/>
    </row>
    <row r="3096" spans="3:7" customFormat="1">
      <c r="C3096" s="293"/>
      <c r="E3096" s="292"/>
      <c r="G3096" s="293"/>
    </row>
    <row r="3097" spans="3:7" customFormat="1">
      <c r="C3097" s="293"/>
      <c r="E3097" s="292"/>
      <c r="G3097" s="293"/>
    </row>
    <row r="3098" spans="3:7" customFormat="1">
      <c r="C3098" s="293"/>
      <c r="E3098" s="292"/>
      <c r="G3098" s="293"/>
    </row>
    <row r="3099" spans="3:7" customFormat="1">
      <c r="C3099" s="293"/>
      <c r="E3099" s="292"/>
      <c r="G3099" s="293"/>
    </row>
    <row r="3100" spans="3:7" customFormat="1">
      <c r="C3100" s="293"/>
      <c r="E3100" s="292"/>
      <c r="G3100" s="293"/>
    </row>
    <row r="3101" spans="3:7" customFormat="1">
      <c r="C3101" s="293"/>
      <c r="E3101" s="292"/>
      <c r="G3101" s="293"/>
    </row>
    <row r="3102" spans="3:7" customFormat="1">
      <c r="C3102" s="293"/>
      <c r="E3102" s="292"/>
      <c r="G3102" s="293"/>
    </row>
    <row r="3103" spans="3:7" customFormat="1">
      <c r="C3103" s="293"/>
      <c r="E3103" s="292"/>
      <c r="G3103" s="293"/>
    </row>
    <row r="3104" spans="3:7" customFormat="1">
      <c r="C3104" s="293"/>
      <c r="E3104" s="292"/>
      <c r="G3104" s="293"/>
    </row>
    <row r="3105" spans="3:7" customFormat="1">
      <c r="C3105" s="293"/>
      <c r="E3105" s="292"/>
      <c r="G3105" s="293"/>
    </row>
    <row r="3106" spans="3:7" customFormat="1">
      <c r="C3106" s="293"/>
      <c r="E3106" s="292"/>
      <c r="G3106" s="293"/>
    </row>
    <row r="3107" spans="3:7" customFormat="1">
      <c r="C3107" s="293"/>
      <c r="E3107" s="292"/>
      <c r="G3107" s="293"/>
    </row>
    <row r="3108" spans="3:7" customFormat="1">
      <c r="C3108" s="293"/>
      <c r="E3108" s="292"/>
      <c r="G3108" s="293"/>
    </row>
    <row r="3109" spans="3:7" customFormat="1">
      <c r="C3109" s="293"/>
      <c r="E3109" s="292"/>
      <c r="G3109" s="293"/>
    </row>
    <row r="3110" spans="3:7" customFormat="1">
      <c r="C3110" s="293"/>
      <c r="E3110" s="292"/>
      <c r="G3110" s="293"/>
    </row>
    <row r="3111" spans="3:7" customFormat="1">
      <c r="C3111" s="293"/>
      <c r="E3111" s="292"/>
      <c r="G3111" s="293"/>
    </row>
    <row r="3112" spans="3:7" customFormat="1">
      <c r="C3112" s="293"/>
      <c r="E3112" s="292"/>
      <c r="G3112" s="293"/>
    </row>
    <row r="3113" spans="3:7" customFormat="1">
      <c r="C3113" s="293"/>
      <c r="E3113" s="292"/>
      <c r="G3113" s="293"/>
    </row>
    <row r="3114" spans="3:7" customFormat="1">
      <c r="C3114" s="293"/>
      <c r="E3114" s="292"/>
      <c r="G3114" s="293"/>
    </row>
    <row r="3115" spans="3:7" customFormat="1">
      <c r="C3115" s="293"/>
      <c r="E3115" s="292"/>
      <c r="G3115" s="293"/>
    </row>
    <row r="3116" spans="3:7" customFormat="1">
      <c r="C3116" s="293"/>
      <c r="E3116" s="292"/>
      <c r="G3116" s="293"/>
    </row>
    <row r="3117" spans="3:7" customFormat="1">
      <c r="C3117" s="293"/>
      <c r="E3117" s="292"/>
      <c r="G3117" s="293"/>
    </row>
    <row r="3118" spans="3:7" customFormat="1">
      <c r="C3118" s="293"/>
      <c r="E3118" s="292"/>
      <c r="G3118" s="293"/>
    </row>
    <row r="3119" spans="3:7" customFormat="1">
      <c r="C3119" s="293"/>
      <c r="E3119" s="292"/>
      <c r="G3119" s="293"/>
    </row>
    <row r="3120" spans="3:7" customFormat="1">
      <c r="C3120" s="293"/>
      <c r="E3120" s="292"/>
      <c r="G3120" s="293"/>
    </row>
    <row r="3121" spans="3:7" customFormat="1">
      <c r="C3121" s="293"/>
      <c r="E3121" s="292"/>
      <c r="G3121" s="293"/>
    </row>
    <row r="3122" spans="3:7" customFormat="1">
      <c r="C3122" s="293"/>
      <c r="E3122" s="292"/>
      <c r="G3122" s="293"/>
    </row>
    <row r="3123" spans="3:7" customFormat="1">
      <c r="C3123" s="293"/>
      <c r="E3123" s="292"/>
      <c r="G3123" s="293"/>
    </row>
    <row r="3124" spans="3:7" customFormat="1">
      <c r="C3124" s="293"/>
      <c r="E3124" s="292"/>
      <c r="G3124" s="293"/>
    </row>
    <row r="3125" spans="3:7" customFormat="1">
      <c r="C3125" s="293"/>
      <c r="E3125" s="292"/>
      <c r="G3125" s="293"/>
    </row>
    <row r="3126" spans="3:7" customFormat="1">
      <c r="C3126" s="293"/>
      <c r="E3126" s="292"/>
      <c r="G3126" s="293"/>
    </row>
    <row r="3127" spans="3:7" customFormat="1">
      <c r="C3127" s="293"/>
      <c r="E3127" s="292"/>
      <c r="G3127" s="293"/>
    </row>
    <row r="3128" spans="3:7" customFormat="1">
      <c r="C3128" s="293"/>
      <c r="E3128" s="292"/>
      <c r="G3128" s="293"/>
    </row>
    <row r="3129" spans="3:7" customFormat="1">
      <c r="C3129" s="293"/>
      <c r="E3129" s="292"/>
      <c r="G3129" s="293"/>
    </row>
    <row r="3130" spans="3:7" customFormat="1">
      <c r="C3130" s="293"/>
      <c r="E3130" s="292"/>
      <c r="G3130" s="293"/>
    </row>
    <row r="3131" spans="3:7" customFormat="1">
      <c r="C3131" s="293"/>
      <c r="E3131" s="292"/>
      <c r="G3131" s="293"/>
    </row>
    <row r="3132" spans="3:7" customFormat="1">
      <c r="C3132" s="293"/>
      <c r="E3132" s="292"/>
      <c r="G3132" s="293"/>
    </row>
    <row r="3133" spans="3:7" customFormat="1">
      <c r="C3133" s="293"/>
      <c r="E3133" s="292"/>
      <c r="G3133" s="293"/>
    </row>
    <row r="3134" spans="3:7" customFormat="1">
      <c r="C3134" s="293"/>
      <c r="E3134" s="292"/>
      <c r="G3134" s="293"/>
    </row>
    <row r="3135" spans="3:7" customFormat="1">
      <c r="C3135" s="293"/>
      <c r="E3135" s="292"/>
      <c r="G3135" s="293"/>
    </row>
    <row r="3136" spans="3:7" customFormat="1">
      <c r="C3136" s="293"/>
      <c r="E3136" s="292"/>
      <c r="G3136" s="293"/>
    </row>
    <row r="3137" spans="3:7" customFormat="1">
      <c r="C3137" s="293"/>
      <c r="E3137" s="292"/>
      <c r="G3137" s="293"/>
    </row>
    <row r="3138" spans="3:7" customFormat="1">
      <c r="C3138" s="293"/>
      <c r="E3138" s="292"/>
      <c r="G3138" s="293"/>
    </row>
    <row r="3139" spans="3:7" customFormat="1">
      <c r="C3139" s="293"/>
      <c r="E3139" s="292"/>
      <c r="G3139" s="293"/>
    </row>
    <row r="3140" spans="3:7" customFormat="1">
      <c r="C3140" s="293"/>
      <c r="E3140" s="292"/>
      <c r="G3140" s="293"/>
    </row>
    <row r="3141" spans="3:7" customFormat="1">
      <c r="C3141" s="293"/>
      <c r="E3141" s="292"/>
      <c r="G3141" s="293"/>
    </row>
    <row r="3142" spans="3:7" customFormat="1">
      <c r="C3142" s="293"/>
      <c r="E3142" s="292"/>
      <c r="G3142" s="293"/>
    </row>
    <row r="3143" spans="3:7" customFormat="1">
      <c r="C3143" s="293"/>
      <c r="E3143" s="292"/>
      <c r="G3143" s="293"/>
    </row>
    <row r="3144" spans="3:7" customFormat="1">
      <c r="C3144" s="293"/>
      <c r="E3144" s="292"/>
      <c r="G3144" s="293"/>
    </row>
    <row r="3145" spans="3:7" customFormat="1">
      <c r="C3145" s="293"/>
      <c r="E3145" s="292"/>
      <c r="G3145" s="293"/>
    </row>
    <row r="3146" spans="3:7" customFormat="1">
      <c r="C3146" s="293"/>
      <c r="E3146" s="292"/>
      <c r="G3146" s="293"/>
    </row>
    <row r="3147" spans="3:7" customFormat="1">
      <c r="C3147" s="293"/>
      <c r="E3147" s="292"/>
      <c r="G3147" s="293"/>
    </row>
    <row r="3148" spans="3:7" customFormat="1">
      <c r="C3148" s="293"/>
      <c r="E3148" s="292"/>
      <c r="G3148" s="293"/>
    </row>
    <row r="3149" spans="3:7" customFormat="1">
      <c r="C3149" s="293"/>
      <c r="E3149" s="292"/>
      <c r="G3149" s="293"/>
    </row>
    <row r="3150" spans="3:7" customFormat="1">
      <c r="C3150" s="293"/>
      <c r="E3150" s="292"/>
      <c r="G3150" s="293"/>
    </row>
    <row r="3151" spans="3:7" customFormat="1">
      <c r="C3151" s="293"/>
      <c r="E3151" s="292"/>
      <c r="G3151" s="293"/>
    </row>
    <row r="3152" spans="3:7" customFormat="1">
      <c r="C3152" s="293"/>
      <c r="E3152" s="292"/>
      <c r="G3152" s="293"/>
    </row>
    <row r="3153" spans="3:7" customFormat="1">
      <c r="C3153" s="293"/>
      <c r="E3153" s="292"/>
      <c r="G3153" s="293"/>
    </row>
    <row r="3154" spans="3:7" customFormat="1">
      <c r="C3154" s="293"/>
      <c r="E3154" s="292"/>
      <c r="G3154" s="293"/>
    </row>
    <row r="3155" spans="3:7" customFormat="1">
      <c r="C3155" s="293"/>
      <c r="E3155" s="292"/>
      <c r="G3155" s="293"/>
    </row>
    <row r="3156" spans="3:7" customFormat="1">
      <c r="C3156" s="293"/>
      <c r="E3156" s="292"/>
      <c r="G3156" s="293"/>
    </row>
    <row r="3157" spans="3:7" customFormat="1">
      <c r="C3157" s="293"/>
      <c r="E3157" s="292"/>
      <c r="G3157" s="293"/>
    </row>
    <row r="3158" spans="3:7" customFormat="1">
      <c r="C3158" s="293"/>
      <c r="E3158" s="292"/>
      <c r="G3158" s="293"/>
    </row>
    <row r="3159" spans="3:7" customFormat="1">
      <c r="C3159" s="293"/>
      <c r="E3159" s="292"/>
      <c r="G3159" s="293"/>
    </row>
    <row r="3160" spans="3:7" customFormat="1">
      <c r="C3160" s="293"/>
      <c r="E3160" s="292"/>
      <c r="G3160" s="293"/>
    </row>
    <row r="3161" spans="3:7" customFormat="1">
      <c r="C3161" s="293"/>
      <c r="E3161" s="292"/>
      <c r="G3161" s="293"/>
    </row>
    <row r="3162" spans="3:7" customFormat="1">
      <c r="C3162" s="293"/>
      <c r="E3162" s="292"/>
      <c r="G3162" s="293"/>
    </row>
    <row r="3163" spans="3:7" customFormat="1">
      <c r="C3163" s="293"/>
      <c r="E3163" s="292"/>
      <c r="G3163" s="293"/>
    </row>
    <row r="3164" spans="3:7" customFormat="1">
      <c r="C3164" s="293"/>
      <c r="E3164" s="292"/>
      <c r="G3164" s="293"/>
    </row>
    <row r="3165" spans="3:7" customFormat="1">
      <c r="C3165" s="293"/>
      <c r="E3165" s="292"/>
      <c r="G3165" s="293"/>
    </row>
    <row r="3166" spans="3:7" customFormat="1">
      <c r="C3166" s="293"/>
      <c r="E3166" s="292"/>
      <c r="G3166" s="293"/>
    </row>
    <row r="3167" spans="3:7" customFormat="1">
      <c r="C3167" s="293"/>
      <c r="E3167" s="292"/>
      <c r="G3167" s="293"/>
    </row>
    <row r="3168" spans="3:7" customFormat="1">
      <c r="C3168" s="293"/>
      <c r="E3168" s="292"/>
      <c r="G3168" s="293"/>
    </row>
    <row r="3169" spans="3:7" customFormat="1">
      <c r="C3169" s="293"/>
      <c r="E3169" s="292"/>
      <c r="G3169" s="293"/>
    </row>
    <row r="3170" spans="3:7" customFormat="1">
      <c r="C3170" s="293"/>
      <c r="E3170" s="292"/>
      <c r="G3170" s="293"/>
    </row>
    <row r="3171" spans="3:7" customFormat="1">
      <c r="C3171" s="293"/>
      <c r="E3171" s="292"/>
      <c r="G3171" s="293"/>
    </row>
    <row r="3172" spans="3:7" customFormat="1">
      <c r="C3172" s="293"/>
      <c r="E3172" s="292"/>
      <c r="G3172" s="293"/>
    </row>
    <row r="3173" spans="3:7" customFormat="1">
      <c r="C3173" s="293"/>
      <c r="E3173" s="292"/>
      <c r="G3173" s="293"/>
    </row>
    <row r="3174" spans="3:7" customFormat="1">
      <c r="C3174" s="293"/>
      <c r="E3174" s="292"/>
      <c r="G3174" s="293"/>
    </row>
    <row r="3175" spans="3:7" customFormat="1">
      <c r="C3175" s="293"/>
      <c r="E3175" s="292"/>
      <c r="G3175" s="293"/>
    </row>
    <row r="3176" spans="3:7" customFormat="1">
      <c r="C3176" s="293"/>
      <c r="E3176" s="292"/>
      <c r="G3176" s="293"/>
    </row>
    <row r="3177" spans="3:7" customFormat="1">
      <c r="C3177" s="293"/>
      <c r="E3177" s="292"/>
      <c r="G3177" s="293"/>
    </row>
    <row r="3178" spans="3:7" customFormat="1">
      <c r="C3178" s="293"/>
      <c r="E3178" s="292"/>
      <c r="G3178" s="293"/>
    </row>
    <row r="3179" spans="3:7" customFormat="1">
      <c r="C3179" s="293"/>
      <c r="E3179" s="292"/>
      <c r="G3179" s="293"/>
    </row>
    <row r="3180" spans="3:7" customFormat="1">
      <c r="C3180" s="293"/>
      <c r="E3180" s="292"/>
      <c r="G3180" s="293"/>
    </row>
    <row r="3181" spans="3:7" customFormat="1">
      <c r="C3181" s="293"/>
      <c r="E3181" s="292"/>
      <c r="G3181" s="293"/>
    </row>
    <row r="3182" spans="3:7" customFormat="1">
      <c r="C3182" s="293"/>
      <c r="E3182" s="292"/>
      <c r="G3182" s="293"/>
    </row>
    <row r="3183" spans="3:7" customFormat="1">
      <c r="C3183" s="293"/>
      <c r="E3183" s="292"/>
      <c r="G3183" s="293"/>
    </row>
    <row r="3184" spans="3:7" customFormat="1">
      <c r="C3184" s="293"/>
      <c r="E3184" s="292"/>
      <c r="G3184" s="293"/>
    </row>
    <row r="3185" spans="3:7" customFormat="1">
      <c r="C3185" s="293"/>
      <c r="E3185" s="292"/>
      <c r="G3185" s="293"/>
    </row>
    <row r="3186" spans="3:7" customFormat="1">
      <c r="C3186" s="293"/>
      <c r="E3186" s="292"/>
      <c r="G3186" s="293"/>
    </row>
    <row r="3187" spans="3:7" customFormat="1">
      <c r="C3187" s="293"/>
      <c r="E3187" s="292"/>
      <c r="G3187" s="293"/>
    </row>
    <row r="3188" spans="3:7" customFormat="1">
      <c r="C3188" s="293"/>
      <c r="E3188" s="292"/>
      <c r="G3188" s="293"/>
    </row>
    <row r="3189" spans="3:7" customFormat="1">
      <c r="C3189" s="293"/>
      <c r="E3189" s="292"/>
      <c r="G3189" s="293"/>
    </row>
    <row r="3190" spans="3:7" customFormat="1">
      <c r="C3190" s="293"/>
      <c r="E3190" s="292"/>
      <c r="G3190" s="293"/>
    </row>
    <row r="3191" spans="3:7" customFormat="1">
      <c r="C3191" s="293"/>
      <c r="E3191" s="292"/>
      <c r="G3191" s="293"/>
    </row>
    <row r="3192" spans="3:7" customFormat="1">
      <c r="C3192" s="293"/>
      <c r="E3192" s="292"/>
      <c r="G3192" s="293"/>
    </row>
    <row r="3193" spans="3:7" customFormat="1">
      <c r="C3193" s="293"/>
      <c r="E3193" s="292"/>
      <c r="G3193" s="293"/>
    </row>
    <row r="3194" spans="3:7" customFormat="1">
      <c r="C3194" s="293"/>
      <c r="E3194" s="292"/>
      <c r="G3194" s="293"/>
    </row>
    <row r="3195" spans="3:7" customFormat="1">
      <c r="C3195" s="293"/>
      <c r="E3195" s="292"/>
      <c r="G3195" s="293"/>
    </row>
    <row r="3196" spans="3:7" customFormat="1">
      <c r="C3196" s="293"/>
      <c r="E3196" s="292"/>
      <c r="G3196" s="293"/>
    </row>
    <row r="3197" spans="3:7" customFormat="1">
      <c r="C3197" s="293"/>
      <c r="E3197" s="292"/>
      <c r="G3197" s="293"/>
    </row>
    <row r="3198" spans="3:7" customFormat="1">
      <c r="C3198" s="293"/>
      <c r="E3198" s="292"/>
      <c r="G3198" s="293"/>
    </row>
    <row r="3199" spans="3:7" customFormat="1">
      <c r="C3199" s="293"/>
      <c r="E3199" s="292"/>
      <c r="G3199" s="293"/>
    </row>
    <row r="3200" spans="3:7" customFormat="1">
      <c r="C3200" s="293"/>
      <c r="E3200" s="292"/>
      <c r="G3200" s="293"/>
    </row>
    <row r="3201" spans="3:7" customFormat="1">
      <c r="C3201" s="293"/>
      <c r="E3201" s="292"/>
      <c r="G3201" s="293"/>
    </row>
    <row r="3202" spans="3:7" customFormat="1">
      <c r="C3202" s="293"/>
      <c r="E3202" s="292"/>
      <c r="G3202" s="293"/>
    </row>
    <row r="3203" spans="3:7" customFormat="1">
      <c r="C3203" s="293"/>
      <c r="E3203" s="292"/>
      <c r="G3203" s="293"/>
    </row>
    <row r="3204" spans="3:7" customFormat="1">
      <c r="C3204" s="293"/>
      <c r="E3204" s="292"/>
      <c r="G3204" s="293"/>
    </row>
    <row r="3205" spans="3:7" customFormat="1">
      <c r="C3205" s="293"/>
      <c r="E3205" s="292"/>
      <c r="G3205" s="293"/>
    </row>
    <row r="3206" spans="3:7" customFormat="1">
      <c r="C3206" s="293"/>
      <c r="E3206" s="292"/>
      <c r="G3206" s="293"/>
    </row>
    <row r="3207" spans="3:7" customFormat="1">
      <c r="C3207" s="293"/>
      <c r="E3207" s="292"/>
      <c r="G3207" s="293"/>
    </row>
    <row r="3208" spans="3:7" customFormat="1">
      <c r="C3208" s="293"/>
      <c r="E3208" s="292"/>
      <c r="G3208" s="293"/>
    </row>
    <row r="3209" spans="3:7" customFormat="1">
      <c r="C3209" s="293"/>
      <c r="E3209" s="292"/>
      <c r="G3209" s="293"/>
    </row>
    <row r="3210" spans="3:7" customFormat="1">
      <c r="C3210" s="293"/>
      <c r="E3210" s="292"/>
      <c r="G3210" s="293"/>
    </row>
    <row r="3211" spans="3:7" customFormat="1">
      <c r="C3211" s="293"/>
      <c r="E3211" s="292"/>
      <c r="G3211" s="293"/>
    </row>
    <row r="3212" spans="3:7" customFormat="1">
      <c r="C3212" s="293"/>
      <c r="E3212" s="292"/>
      <c r="G3212" s="293"/>
    </row>
    <row r="3213" spans="3:7" customFormat="1">
      <c r="C3213" s="293"/>
      <c r="E3213" s="292"/>
      <c r="G3213" s="293"/>
    </row>
    <row r="3214" spans="3:7" customFormat="1">
      <c r="C3214" s="293"/>
      <c r="E3214" s="292"/>
      <c r="G3214" s="293"/>
    </row>
    <row r="3215" spans="3:7" customFormat="1">
      <c r="C3215" s="293"/>
      <c r="E3215" s="292"/>
      <c r="G3215" s="293"/>
    </row>
    <row r="3216" spans="3:7" customFormat="1">
      <c r="C3216" s="293"/>
      <c r="E3216" s="292"/>
      <c r="G3216" s="293"/>
    </row>
    <row r="3217" spans="3:7" customFormat="1">
      <c r="C3217" s="293"/>
      <c r="E3217" s="292"/>
      <c r="G3217" s="293"/>
    </row>
    <row r="3218" spans="3:7" customFormat="1">
      <c r="C3218" s="293"/>
      <c r="E3218" s="292"/>
      <c r="G3218" s="293"/>
    </row>
    <row r="3219" spans="3:7" customFormat="1">
      <c r="C3219" s="293"/>
      <c r="E3219" s="292"/>
      <c r="G3219" s="293"/>
    </row>
    <row r="3220" spans="3:7" customFormat="1">
      <c r="C3220" s="293"/>
      <c r="E3220" s="292"/>
      <c r="G3220" s="293"/>
    </row>
    <row r="3221" spans="3:7" customFormat="1">
      <c r="C3221" s="293"/>
      <c r="E3221" s="292"/>
      <c r="G3221" s="293"/>
    </row>
    <row r="3222" spans="3:7" customFormat="1">
      <c r="C3222" s="293"/>
      <c r="E3222" s="292"/>
      <c r="G3222" s="293"/>
    </row>
    <row r="3223" spans="3:7" customFormat="1">
      <c r="C3223" s="293"/>
      <c r="E3223" s="292"/>
      <c r="G3223" s="293"/>
    </row>
    <row r="3224" spans="3:7" customFormat="1">
      <c r="C3224" s="293"/>
      <c r="E3224" s="292"/>
      <c r="G3224" s="293"/>
    </row>
    <row r="3225" spans="3:7" customFormat="1">
      <c r="C3225" s="293"/>
      <c r="E3225" s="292"/>
      <c r="G3225" s="293"/>
    </row>
    <row r="3226" spans="3:7" customFormat="1">
      <c r="C3226" s="293"/>
      <c r="E3226" s="292"/>
      <c r="G3226" s="293"/>
    </row>
    <row r="3227" spans="3:7" customFormat="1">
      <c r="C3227" s="293"/>
      <c r="E3227" s="292"/>
      <c r="G3227" s="293"/>
    </row>
    <row r="3228" spans="3:7" customFormat="1">
      <c r="C3228" s="293"/>
      <c r="E3228" s="292"/>
      <c r="G3228" s="293"/>
    </row>
    <row r="3229" spans="3:7" customFormat="1">
      <c r="C3229" s="293"/>
      <c r="E3229" s="292"/>
      <c r="G3229" s="293"/>
    </row>
    <row r="3230" spans="3:7" customFormat="1">
      <c r="C3230" s="293"/>
      <c r="E3230" s="292"/>
      <c r="G3230" s="293"/>
    </row>
    <row r="3231" spans="3:7" customFormat="1">
      <c r="C3231" s="293"/>
      <c r="E3231" s="292"/>
      <c r="G3231" s="293"/>
    </row>
    <row r="3232" spans="3:7" customFormat="1">
      <c r="C3232" s="293"/>
      <c r="E3232" s="292"/>
      <c r="G3232" s="293"/>
    </row>
    <row r="3233" spans="3:7" customFormat="1">
      <c r="C3233" s="293"/>
      <c r="E3233" s="292"/>
      <c r="G3233" s="293"/>
    </row>
    <row r="3234" spans="3:7" customFormat="1">
      <c r="C3234" s="293"/>
      <c r="E3234" s="292"/>
      <c r="G3234" s="293"/>
    </row>
    <row r="3235" spans="3:7" customFormat="1">
      <c r="C3235" s="293"/>
      <c r="E3235" s="292"/>
      <c r="G3235" s="293"/>
    </row>
    <row r="3236" spans="3:7" customFormat="1">
      <c r="C3236" s="293"/>
      <c r="E3236" s="292"/>
      <c r="G3236" s="293"/>
    </row>
    <row r="3237" spans="3:7" customFormat="1">
      <c r="C3237" s="293"/>
      <c r="E3237" s="292"/>
      <c r="G3237" s="293"/>
    </row>
    <row r="3238" spans="3:7" customFormat="1">
      <c r="C3238" s="293"/>
      <c r="E3238" s="292"/>
      <c r="G3238" s="293"/>
    </row>
    <row r="3239" spans="3:7" customFormat="1">
      <c r="C3239" s="293"/>
      <c r="E3239" s="292"/>
      <c r="G3239" s="293"/>
    </row>
    <row r="3240" spans="3:7" customFormat="1">
      <c r="C3240" s="293"/>
      <c r="E3240" s="292"/>
      <c r="G3240" s="293"/>
    </row>
    <row r="3241" spans="3:7" customFormat="1">
      <c r="C3241" s="293"/>
      <c r="E3241" s="292"/>
      <c r="G3241" s="293"/>
    </row>
    <row r="3242" spans="3:7" customFormat="1">
      <c r="C3242" s="293"/>
      <c r="E3242" s="292"/>
      <c r="G3242" s="293"/>
    </row>
    <row r="3243" spans="3:7" customFormat="1">
      <c r="C3243" s="293"/>
      <c r="E3243" s="292"/>
      <c r="G3243" s="293"/>
    </row>
    <row r="3244" spans="3:7" customFormat="1">
      <c r="C3244" s="293"/>
      <c r="E3244" s="292"/>
      <c r="G3244" s="293"/>
    </row>
    <row r="3245" spans="3:7" customFormat="1">
      <c r="C3245" s="293"/>
      <c r="E3245" s="292"/>
      <c r="G3245" s="293"/>
    </row>
    <row r="3246" spans="3:7" customFormat="1">
      <c r="C3246" s="293"/>
      <c r="E3246" s="292"/>
      <c r="G3246" s="293"/>
    </row>
    <row r="3247" spans="3:7" customFormat="1">
      <c r="C3247" s="293"/>
      <c r="E3247" s="292"/>
      <c r="G3247" s="293"/>
    </row>
    <row r="3248" spans="3:7" customFormat="1">
      <c r="C3248" s="293"/>
      <c r="E3248" s="292"/>
      <c r="G3248" s="293"/>
    </row>
    <row r="3249" spans="3:7" customFormat="1">
      <c r="C3249" s="293"/>
      <c r="E3249" s="292"/>
      <c r="G3249" s="293"/>
    </row>
    <row r="3250" spans="3:7" customFormat="1">
      <c r="C3250" s="293"/>
      <c r="E3250" s="292"/>
      <c r="G3250" s="293"/>
    </row>
    <row r="3251" spans="3:7" customFormat="1">
      <c r="C3251" s="293"/>
      <c r="E3251" s="292"/>
      <c r="G3251" s="293"/>
    </row>
    <row r="3252" spans="3:7" customFormat="1">
      <c r="C3252" s="293"/>
      <c r="E3252" s="292"/>
      <c r="G3252" s="293"/>
    </row>
    <row r="3253" spans="3:7" customFormat="1">
      <c r="C3253" s="293"/>
      <c r="E3253" s="292"/>
      <c r="G3253" s="293"/>
    </row>
    <row r="3254" spans="3:7" customFormat="1">
      <c r="C3254" s="293"/>
      <c r="E3254" s="292"/>
      <c r="G3254" s="293"/>
    </row>
    <row r="3255" spans="3:7" customFormat="1">
      <c r="C3255" s="293"/>
      <c r="E3255" s="292"/>
      <c r="G3255" s="293"/>
    </row>
    <row r="3256" spans="3:7" customFormat="1">
      <c r="C3256" s="293"/>
      <c r="E3256" s="292"/>
      <c r="G3256" s="293"/>
    </row>
    <row r="3257" spans="3:7" customFormat="1">
      <c r="C3257" s="293"/>
      <c r="E3257" s="292"/>
      <c r="G3257" s="293"/>
    </row>
    <row r="3258" spans="3:7" customFormat="1">
      <c r="C3258" s="293"/>
      <c r="E3258" s="292"/>
      <c r="G3258" s="293"/>
    </row>
    <row r="3259" spans="3:7" customFormat="1">
      <c r="C3259" s="293"/>
      <c r="E3259" s="292"/>
      <c r="G3259" s="293"/>
    </row>
    <row r="3260" spans="3:7" customFormat="1">
      <c r="C3260" s="293"/>
      <c r="E3260" s="292"/>
      <c r="G3260" s="293"/>
    </row>
    <row r="3261" spans="3:7" customFormat="1">
      <c r="C3261" s="293"/>
      <c r="E3261" s="292"/>
      <c r="G3261" s="293"/>
    </row>
    <row r="3262" spans="3:7" customFormat="1">
      <c r="C3262" s="293"/>
      <c r="E3262" s="292"/>
      <c r="G3262" s="293"/>
    </row>
    <row r="3263" spans="3:7" customFormat="1">
      <c r="C3263" s="293"/>
      <c r="E3263" s="292"/>
      <c r="G3263" s="293"/>
    </row>
    <row r="3264" spans="3:7" customFormat="1">
      <c r="C3264" s="293"/>
      <c r="E3264" s="292"/>
      <c r="G3264" s="293"/>
    </row>
    <row r="3265" spans="3:7" customFormat="1">
      <c r="C3265" s="293"/>
      <c r="E3265" s="292"/>
      <c r="G3265" s="293"/>
    </row>
    <row r="3266" spans="3:7" customFormat="1">
      <c r="C3266" s="293"/>
      <c r="E3266" s="292"/>
      <c r="G3266" s="293"/>
    </row>
    <row r="3267" spans="3:7" customFormat="1">
      <c r="C3267" s="293"/>
      <c r="E3267" s="292"/>
      <c r="G3267" s="293"/>
    </row>
    <row r="3268" spans="3:7" customFormat="1">
      <c r="C3268" s="293"/>
      <c r="E3268" s="292"/>
      <c r="G3268" s="293"/>
    </row>
    <row r="3269" spans="3:7" customFormat="1">
      <c r="C3269" s="293"/>
      <c r="E3269" s="292"/>
      <c r="G3269" s="293"/>
    </row>
    <row r="3270" spans="3:7" customFormat="1">
      <c r="C3270" s="293"/>
      <c r="E3270" s="292"/>
      <c r="G3270" s="293"/>
    </row>
    <row r="3271" spans="3:7" customFormat="1">
      <c r="C3271" s="293"/>
      <c r="E3271" s="292"/>
      <c r="G3271" s="293"/>
    </row>
    <row r="3272" spans="3:7" customFormat="1">
      <c r="C3272" s="293"/>
      <c r="E3272" s="292"/>
      <c r="G3272" s="293"/>
    </row>
    <row r="3273" spans="3:7" customFormat="1">
      <c r="C3273" s="293"/>
      <c r="E3273" s="292"/>
      <c r="G3273" s="293"/>
    </row>
    <row r="3274" spans="3:7" customFormat="1">
      <c r="C3274" s="293"/>
      <c r="E3274" s="292"/>
      <c r="G3274" s="293"/>
    </row>
    <row r="3275" spans="3:7" customFormat="1">
      <c r="C3275" s="293"/>
      <c r="E3275" s="292"/>
      <c r="G3275" s="293"/>
    </row>
    <row r="3276" spans="3:7" customFormat="1">
      <c r="C3276" s="293"/>
      <c r="E3276" s="292"/>
      <c r="G3276" s="293"/>
    </row>
    <row r="3277" spans="3:7" customFormat="1">
      <c r="C3277" s="293"/>
      <c r="E3277" s="292"/>
      <c r="G3277" s="293"/>
    </row>
    <row r="3278" spans="3:7" customFormat="1">
      <c r="C3278" s="293"/>
      <c r="E3278" s="292"/>
      <c r="G3278" s="293"/>
    </row>
    <row r="3279" spans="3:7" customFormat="1">
      <c r="C3279" s="293"/>
      <c r="E3279" s="292"/>
      <c r="G3279" s="293"/>
    </row>
    <row r="3280" spans="3:7" customFormat="1">
      <c r="C3280" s="293"/>
      <c r="E3280" s="292"/>
      <c r="G3280" s="293"/>
    </row>
    <row r="3281" spans="3:7" customFormat="1">
      <c r="C3281" s="293"/>
      <c r="E3281" s="292"/>
      <c r="G3281" s="293"/>
    </row>
    <row r="3282" spans="3:7" customFormat="1">
      <c r="C3282" s="293"/>
      <c r="E3282" s="292"/>
      <c r="G3282" s="293"/>
    </row>
    <row r="3283" spans="3:7" customFormat="1">
      <c r="C3283" s="293"/>
      <c r="E3283" s="292"/>
      <c r="G3283" s="293"/>
    </row>
    <row r="3284" spans="3:7" customFormat="1">
      <c r="C3284" s="293"/>
      <c r="E3284" s="292"/>
      <c r="G3284" s="293"/>
    </row>
    <row r="3285" spans="3:7" customFormat="1">
      <c r="C3285" s="293"/>
      <c r="E3285" s="292"/>
      <c r="G3285" s="293"/>
    </row>
    <row r="3286" spans="3:7" customFormat="1">
      <c r="C3286" s="293"/>
      <c r="E3286" s="292"/>
      <c r="G3286" s="293"/>
    </row>
    <row r="3287" spans="3:7" customFormat="1">
      <c r="C3287" s="293"/>
      <c r="E3287" s="292"/>
      <c r="G3287" s="293"/>
    </row>
    <row r="3288" spans="3:7" customFormat="1">
      <c r="C3288" s="293"/>
      <c r="E3288" s="292"/>
      <c r="G3288" s="293"/>
    </row>
    <row r="3289" spans="3:7" customFormat="1">
      <c r="C3289" s="293"/>
      <c r="E3289" s="292"/>
      <c r="G3289" s="293"/>
    </row>
    <row r="3290" spans="3:7" customFormat="1">
      <c r="C3290" s="293"/>
      <c r="E3290" s="292"/>
      <c r="G3290" s="293"/>
    </row>
    <row r="3291" spans="3:7" customFormat="1">
      <c r="C3291" s="293"/>
      <c r="E3291" s="292"/>
      <c r="G3291" s="293"/>
    </row>
    <row r="3292" spans="3:7" customFormat="1">
      <c r="C3292" s="293"/>
      <c r="E3292" s="292"/>
      <c r="G3292" s="293"/>
    </row>
    <row r="3293" spans="3:7" customFormat="1">
      <c r="C3293" s="293"/>
      <c r="E3293" s="292"/>
      <c r="G3293" s="293"/>
    </row>
    <row r="3294" spans="3:7" customFormat="1">
      <c r="C3294" s="293"/>
      <c r="E3294" s="292"/>
      <c r="G3294" s="293"/>
    </row>
    <row r="3295" spans="3:7" customFormat="1">
      <c r="C3295" s="293"/>
      <c r="E3295" s="292"/>
      <c r="G3295" s="293"/>
    </row>
    <row r="3296" spans="3:7" customFormat="1">
      <c r="C3296" s="293"/>
      <c r="E3296" s="292"/>
      <c r="G3296" s="293"/>
    </row>
    <row r="3297" spans="3:7" customFormat="1">
      <c r="C3297" s="293"/>
      <c r="E3297" s="292"/>
      <c r="G3297" s="293"/>
    </row>
    <row r="3298" spans="3:7" customFormat="1">
      <c r="C3298" s="293"/>
      <c r="E3298" s="292"/>
      <c r="G3298" s="293"/>
    </row>
    <row r="3299" spans="3:7" customFormat="1">
      <c r="C3299" s="293"/>
      <c r="E3299" s="292"/>
      <c r="G3299" s="293"/>
    </row>
    <row r="3300" spans="3:7" customFormat="1">
      <c r="C3300" s="293"/>
      <c r="E3300" s="292"/>
      <c r="G3300" s="293"/>
    </row>
    <row r="3301" spans="3:7" customFormat="1">
      <c r="C3301" s="293"/>
      <c r="E3301" s="292"/>
      <c r="G3301" s="293"/>
    </row>
    <row r="3302" spans="3:7" customFormat="1">
      <c r="C3302" s="293"/>
      <c r="E3302" s="292"/>
      <c r="G3302" s="293"/>
    </row>
    <row r="3303" spans="3:7" customFormat="1">
      <c r="C3303" s="293"/>
      <c r="E3303" s="292"/>
      <c r="G3303" s="293"/>
    </row>
    <row r="3304" spans="3:7" customFormat="1">
      <c r="C3304" s="293"/>
      <c r="E3304" s="292"/>
      <c r="G3304" s="293"/>
    </row>
    <row r="3305" spans="3:7" customFormat="1">
      <c r="C3305" s="293"/>
      <c r="E3305" s="292"/>
      <c r="G3305" s="293"/>
    </row>
    <row r="3306" spans="3:7" customFormat="1">
      <c r="C3306" s="293"/>
      <c r="E3306" s="292"/>
      <c r="G3306" s="293"/>
    </row>
    <row r="3307" spans="3:7" customFormat="1">
      <c r="C3307" s="293"/>
      <c r="E3307" s="292"/>
      <c r="G3307" s="293"/>
    </row>
    <row r="3308" spans="3:7" customFormat="1">
      <c r="C3308" s="293"/>
      <c r="E3308" s="292"/>
      <c r="G3308" s="293"/>
    </row>
    <row r="3309" spans="3:7" customFormat="1">
      <c r="C3309" s="293"/>
      <c r="E3309" s="292"/>
      <c r="G3309" s="293"/>
    </row>
    <row r="3310" spans="3:7" customFormat="1">
      <c r="C3310" s="293"/>
      <c r="E3310" s="292"/>
      <c r="G3310" s="293"/>
    </row>
    <row r="3311" spans="3:7" customFormat="1">
      <c r="C3311" s="293"/>
      <c r="E3311" s="292"/>
      <c r="G3311" s="293"/>
    </row>
    <row r="3312" spans="3:7" customFormat="1">
      <c r="C3312" s="293"/>
      <c r="E3312" s="292"/>
      <c r="G3312" s="293"/>
    </row>
    <row r="3313" spans="3:7" customFormat="1">
      <c r="C3313" s="293"/>
      <c r="E3313" s="292"/>
      <c r="G3313" s="293"/>
    </row>
    <row r="3314" spans="3:7" customFormat="1">
      <c r="C3314" s="293"/>
      <c r="E3314" s="292"/>
      <c r="G3314" s="293"/>
    </row>
    <row r="3315" spans="3:7" customFormat="1">
      <c r="C3315" s="293"/>
      <c r="E3315" s="292"/>
      <c r="G3315" s="293"/>
    </row>
    <row r="3316" spans="3:7" customFormat="1">
      <c r="C3316" s="293"/>
      <c r="E3316" s="292"/>
      <c r="G3316" s="293"/>
    </row>
    <row r="3317" spans="3:7" customFormat="1">
      <c r="C3317" s="293"/>
      <c r="E3317" s="292"/>
      <c r="G3317" s="293"/>
    </row>
    <row r="3318" spans="3:7" customFormat="1">
      <c r="C3318" s="293"/>
      <c r="E3318" s="292"/>
      <c r="G3318" s="293"/>
    </row>
    <row r="3319" spans="3:7" customFormat="1">
      <c r="C3319" s="293"/>
      <c r="E3319" s="292"/>
      <c r="G3319" s="293"/>
    </row>
    <row r="3320" spans="3:7" customFormat="1">
      <c r="C3320" s="293"/>
      <c r="E3320" s="292"/>
      <c r="G3320" s="293"/>
    </row>
    <row r="3321" spans="3:7" customFormat="1">
      <c r="C3321" s="293"/>
      <c r="E3321" s="292"/>
      <c r="G3321" s="293"/>
    </row>
    <row r="3322" spans="3:7" customFormat="1">
      <c r="C3322" s="293"/>
      <c r="E3322" s="292"/>
      <c r="G3322" s="293"/>
    </row>
    <row r="3323" spans="3:7" customFormat="1">
      <c r="C3323" s="293"/>
      <c r="E3323" s="292"/>
      <c r="G3323" s="293"/>
    </row>
    <row r="3324" spans="3:7" customFormat="1">
      <c r="C3324" s="293"/>
      <c r="E3324" s="292"/>
      <c r="G3324" s="293"/>
    </row>
    <row r="3325" spans="3:7" customFormat="1">
      <c r="C3325" s="293"/>
      <c r="E3325" s="292"/>
      <c r="G3325" s="293"/>
    </row>
    <row r="3326" spans="3:7" customFormat="1">
      <c r="C3326" s="293"/>
      <c r="E3326" s="292"/>
      <c r="G3326" s="293"/>
    </row>
    <row r="3327" spans="3:7" customFormat="1">
      <c r="C3327" s="293"/>
      <c r="E3327" s="292"/>
      <c r="G3327" s="293"/>
    </row>
    <row r="3328" spans="3:7" customFormat="1">
      <c r="C3328" s="293"/>
      <c r="E3328" s="292"/>
      <c r="G3328" s="293"/>
    </row>
    <row r="3329" spans="3:7" customFormat="1">
      <c r="C3329" s="293"/>
      <c r="E3329" s="292"/>
      <c r="G3329" s="293"/>
    </row>
    <row r="3330" spans="3:7" customFormat="1">
      <c r="C3330" s="293"/>
      <c r="E3330" s="292"/>
      <c r="G3330" s="293"/>
    </row>
    <row r="3331" spans="3:7" customFormat="1">
      <c r="C3331" s="293"/>
      <c r="E3331" s="292"/>
      <c r="G3331" s="293"/>
    </row>
    <row r="3332" spans="3:7" customFormat="1">
      <c r="C3332" s="293"/>
      <c r="E3332" s="292"/>
      <c r="G3332" s="293"/>
    </row>
    <row r="3333" spans="3:7" customFormat="1">
      <c r="C3333" s="293"/>
      <c r="E3333" s="292"/>
      <c r="G3333" s="293"/>
    </row>
    <row r="3334" spans="3:7" customFormat="1">
      <c r="C3334" s="293"/>
      <c r="E3334" s="292"/>
      <c r="G3334" s="293"/>
    </row>
    <row r="3335" spans="3:7" customFormat="1">
      <c r="C3335" s="293"/>
      <c r="E3335" s="292"/>
      <c r="G3335" s="293"/>
    </row>
    <row r="3336" spans="3:7" customFormat="1">
      <c r="C3336" s="293"/>
      <c r="E3336" s="292"/>
      <c r="G3336" s="293"/>
    </row>
    <row r="3337" spans="3:7" customFormat="1">
      <c r="C3337" s="293"/>
      <c r="E3337" s="292"/>
      <c r="G3337" s="293"/>
    </row>
    <row r="3338" spans="3:7" customFormat="1">
      <c r="C3338" s="293"/>
      <c r="E3338" s="292"/>
      <c r="G3338" s="293"/>
    </row>
    <row r="3339" spans="3:7" customFormat="1">
      <c r="C3339" s="293"/>
      <c r="E3339" s="292"/>
      <c r="G3339" s="293"/>
    </row>
    <row r="3340" spans="3:7" customFormat="1">
      <c r="C3340" s="293"/>
      <c r="E3340" s="292"/>
      <c r="G3340" s="293"/>
    </row>
    <row r="3341" spans="3:7" customFormat="1">
      <c r="C3341" s="293"/>
      <c r="E3341" s="292"/>
      <c r="G3341" s="293"/>
    </row>
    <row r="3342" spans="3:7" customFormat="1">
      <c r="C3342" s="293"/>
      <c r="E3342" s="292"/>
      <c r="G3342" s="293"/>
    </row>
    <row r="3343" spans="3:7" customFormat="1">
      <c r="C3343" s="293"/>
      <c r="E3343" s="292"/>
      <c r="G3343" s="293"/>
    </row>
    <row r="3344" spans="3:7" customFormat="1">
      <c r="C3344" s="293"/>
      <c r="E3344" s="292"/>
      <c r="G3344" s="293"/>
    </row>
    <row r="3345" spans="3:7" customFormat="1">
      <c r="C3345" s="293"/>
      <c r="E3345" s="292"/>
      <c r="G3345" s="293"/>
    </row>
    <row r="3346" spans="3:7" customFormat="1">
      <c r="C3346" s="293"/>
      <c r="E3346" s="292"/>
      <c r="G3346" s="293"/>
    </row>
    <row r="3347" spans="3:7" customFormat="1">
      <c r="C3347" s="293"/>
      <c r="E3347" s="292"/>
      <c r="G3347" s="293"/>
    </row>
    <row r="3348" spans="3:7" customFormat="1">
      <c r="C3348" s="293"/>
      <c r="E3348" s="292"/>
      <c r="G3348" s="293"/>
    </row>
    <row r="3349" spans="3:7" customFormat="1">
      <c r="C3349" s="293"/>
      <c r="E3349" s="292"/>
      <c r="G3349" s="293"/>
    </row>
    <row r="3350" spans="3:7" customFormat="1">
      <c r="C3350" s="293"/>
      <c r="E3350" s="292"/>
      <c r="G3350" s="293"/>
    </row>
    <row r="3351" spans="3:7" customFormat="1">
      <c r="C3351" s="293"/>
      <c r="E3351" s="292"/>
      <c r="G3351" s="293"/>
    </row>
    <row r="3352" spans="3:7" customFormat="1">
      <c r="C3352" s="293"/>
      <c r="E3352" s="292"/>
      <c r="G3352" s="293"/>
    </row>
    <row r="3353" spans="3:7" customFormat="1">
      <c r="C3353" s="293"/>
      <c r="E3353" s="292"/>
      <c r="G3353" s="293"/>
    </row>
    <row r="3354" spans="3:7" customFormat="1">
      <c r="C3354" s="293"/>
      <c r="E3354" s="292"/>
      <c r="G3354" s="293"/>
    </row>
    <row r="3355" spans="3:7" customFormat="1">
      <c r="C3355" s="293"/>
      <c r="E3355" s="292"/>
      <c r="G3355" s="293"/>
    </row>
    <row r="3356" spans="3:7" customFormat="1">
      <c r="C3356" s="293"/>
      <c r="E3356" s="292"/>
      <c r="G3356" s="293"/>
    </row>
    <row r="3357" spans="3:7" customFormat="1">
      <c r="C3357" s="293"/>
      <c r="E3357" s="292"/>
      <c r="G3357" s="293"/>
    </row>
    <row r="3358" spans="3:7" customFormat="1">
      <c r="C3358" s="293"/>
      <c r="E3358" s="292"/>
      <c r="G3358" s="293"/>
    </row>
    <row r="3359" spans="3:7" customFormat="1">
      <c r="C3359" s="293"/>
      <c r="E3359" s="292"/>
      <c r="G3359" s="293"/>
    </row>
    <row r="3360" spans="3:7" customFormat="1">
      <c r="C3360" s="293"/>
      <c r="E3360" s="292"/>
      <c r="G3360" s="293"/>
    </row>
    <row r="3361" spans="3:7" customFormat="1">
      <c r="C3361" s="293"/>
      <c r="E3361" s="292"/>
      <c r="G3361" s="293"/>
    </row>
    <row r="3362" spans="3:7" customFormat="1">
      <c r="C3362" s="293"/>
      <c r="E3362" s="292"/>
      <c r="G3362" s="293"/>
    </row>
    <row r="3363" spans="3:7" customFormat="1">
      <c r="C3363" s="293"/>
      <c r="E3363" s="292"/>
      <c r="G3363" s="293"/>
    </row>
    <row r="3364" spans="3:7" customFormat="1">
      <c r="C3364" s="293"/>
      <c r="E3364" s="292"/>
      <c r="G3364" s="293"/>
    </row>
    <row r="3365" spans="3:7" customFormat="1">
      <c r="C3365" s="293"/>
      <c r="E3365" s="292"/>
      <c r="G3365" s="293"/>
    </row>
    <row r="3366" spans="3:7" customFormat="1">
      <c r="C3366" s="293"/>
      <c r="E3366" s="292"/>
      <c r="G3366" s="293"/>
    </row>
    <row r="3367" spans="3:7" customFormat="1">
      <c r="C3367" s="293"/>
      <c r="E3367" s="292"/>
      <c r="G3367" s="293"/>
    </row>
    <row r="3368" spans="3:7" customFormat="1">
      <c r="C3368" s="293"/>
      <c r="E3368" s="292"/>
      <c r="G3368" s="293"/>
    </row>
    <row r="3369" spans="3:7" customFormat="1">
      <c r="C3369" s="293"/>
      <c r="E3369" s="292"/>
      <c r="G3369" s="293"/>
    </row>
    <row r="3370" spans="3:7" customFormat="1">
      <c r="C3370" s="293"/>
      <c r="E3370" s="292"/>
      <c r="G3370" s="293"/>
    </row>
    <row r="3371" spans="3:7" customFormat="1">
      <c r="C3371" s="293"/>
      <c r="E3371" s="292"/>
      <c r="G3371" s="293"/>
    </row>
    <row r="3372" spans="3:7" customFormat="1">
      <c r="C3372" s="293"/>
      <c r="E3372" s="292"/>
      <c r="G3372" s="293"/>
    </row>
    <row r="3373" spans="3:7" customFormat="1">
      <c r="C3373" s="293"/>
      <c r="E3373" s="292"/>
      <c r="G3373" s="293"/>
    </row>
    <row r="3374" spans="3:7" customFormat="1">
      <c r="C3374" s="293"/>
      <c r="E3374" s="292"/>
      <c r="G3374" s="293"/>
    </row>
    <row r="3375" spans="3:7" customFormat="1">
      <c r="C3375" s="293"/>
      <c r="E3375" s="292"/>
      <c r="G3375" s="293"/>
    </row>
    <row r="3376" spans="3:7" customFormat="1">
      <c r="C3376" s="293"/>
      <c r="E3376" s="292"/>
      <c r="G3376" s="293"/>
    </row>
    <row r="3377" spans="3:7" customFormat="1">
      <c r="C3377" s="293"/>
      <c r="E3377" s="292"/>
      <c r="G3377" s="293"/>
    </row>
    <row r="3378" spans="3:7" customFormat="1">
      <c r="C3378" s="293"/>
      <c r="E3378" s="292"/>
      <c r="G3378" s="293"/>
    </row>
    <row r="3379" spans="3:7" customFormat="1">
      <c r="C3379" s="293"/>
      <c r="E3379" s="292"/>
      <c r="G3379" s="293"/>
    </row>
    <row r="3380" spans="3:7" customFormat="1">
      <c r="C3380" s="293"/>
      <c r="E3380" s="292"/>
      <c r="G3380" s="293"/>
    </row>
    <row r="3381" spans="3:7" customFormat="1">
      <c r="C3381" s="293"/>
      <c r="E3381" s="292"/>
      <c r="G3381" s="293"/>
    </row>
    <row r="3382" spans="3:7" customFormat="1">
      <c r="C3382" s="293"/>
      <c r="E3382" s="292"/>
      <c r="G3382" s="293"/>
    </row>
    <row r="3383" spans="3:7" customFormat="1">
      <c r="C3383" s="293"/>
      <c r="E3383" s="292"/>
      <c r="G3383" s="293"/>
    </row>
    <row r="3384" spans="3:7" customFormat="1">
      <c r="C3384" s="293"/>
      <c r="E3384" s="292"/>
      <c r="G3384" s="293"/>
    </row>
    <row r="3385" spans="3:7" customFormat="1">
      <c r="C3385" s="293"/>
      <c r="E3385" s="292"/>
      <c r="G3385" s="293"/>
    </row>
    <row r="3386" spans="3:7" customFormat="1">
      <c r="C3386" s="293"/>
      <c r="E3386" s="292"/>
      <c r="G3386" s="293"/>
    </row>
    <row r="3387" spans="3:7" customFormat="1">
      <c r="C3387" s="293"/>
      <c r="E3387" s="292"/>
      <c r="G3387" s="293"/>
    </row>
    <row r="3388" spans="3:7" customFormat="1">
      <c r="C3388" s="293"/>
      <c r="E3388" s="292"/>
      <c r="G3388" s="293"/>
    </row>
    <row r="3389" spans="3:7" customFormat="1">
      <c r="C3389" s="293"/>
      <c r="E3389" s="292"/>
      <c r="G3389" s="293"/>
    </row>
    <row r="3390" spans="3:7" customFormat="1">
      <c r="C3390" s="293"/>
      <c r="E3390" s="292"/>
      <c r="G3390" s="293"/>
    </row>
    <row r="3391" spans="3:7" customFormat="1">
      <c r="C3391" s="293"/>
      <c r="E3391" s="292"/>
      <c r="G3391" s="293"/>
    </row>
    <row r="3392" spans="3:7" customFormat="1">
      <c r="C3392" s="293"/>
      <c r="E3392" s="292"/>
      <c r="G3392" s="293"/>
    </row>
    <row r="3393" spans="3:7" customFormat="1">
      <c r="C3393" s="293"/>
      <c r="E3393" s="292"/>
      <c r="G3393" s="293"/>
    </row>
    <row r="3394" spans="3:7" customFormat="1">
      <c r="C3394" s="293"/>
      <c r="E3394" s="292"/>
      <c r="G3394" s="293"/>
    </row>
    <row r="3395" spans="3:7" customFormat="1">
      <c r="C3395" s="293"/>
      <c r="E3395" s="292"/>
      <c r="G3395" s="293"/>
    </row>
    <row r="3396" spans="3:7" customFormat="1">
      <c r="C3396" s="293"/>
      <c r="E3396" s="292"/>
      <c r="G3396" s="293"/>
    </row>
    <row r="3397" spans="3:7" customFormat="1">
      <c r="C3397" s="293"/>
      <c r="E3397" s="292"/>
      <c r="G3397" s="293"/>
    </row>
    <row r="3398" spans="3:7" customFormat="1">
      <c r="C3398" s="293"/>
      <c r="E3398" s="292"/>
      <c r="G3398" s="293"/>
    </row>
    <row r="3399" spans="3:7" customFormat="1">
      <c r="C3399" s="293"/>
      <c r="E3399" s="292"/>
      <c r="G3399" s="293"/>
    </row>
    <row r="3400" spans="3:7" customFormat="1">
      <c r="C3400" s="293"/>
      <c r="E3400" s="292"/>
      <c r="G3400" s="293"/>
    </row>
    <row r="3401" spans="3:7" customFormat="1">
      <c r="C3401" s="293"/>
      <c r="E3401" s="292"/>
      <c r="G3401" s="293"/>
    </row>
    <row r="3402" spans="3:7" customFormat="1">
      <c r="C3402" s="293"/>
      <c r="E3402" s="292"/>
      <c r="G3402" s="293"/>
    </row>
    <row r="3403" spans="3:7" customFormat="1">
      <c r="C3403" s="293"/>
      <c r="E3403" s="292"/>
      <c r="G3403" s="293"/>
    </row>
    <row r="3404" spans="3:7" customFormat="1">
      <c r="C3404" s="293"/>
      <c r="E3404" s="292"/>
      <c r="G3404" s="293"/>
    </row>
    <row r="3405" spans="3:7" customFormat="1">
      <c r="C3405" s="293"/>
      <c r="E3405" s="292"/>
      <c r="G3405" s="293"/>
    </row>
    <row r="3406" spans="3:7" customFormat="1">
      <c r="C3406" s="293"/>
      <c r="E3406" s="292"/>
      <c r="G3406" s="293"/>
    </row>
    <row r="3407" spans="3:7" customFormat="1">
      <c r="C3407" s="293"/>
      <c r="E3407" s="292"/>
      <c r="G3407" s="293"/>
    </row>
    <row r="3408" spans="3:7" customFormat="1">
      <c r="C3408" s="293"/>
      <c r="E3408" s="292"/>
      <c r="G3408" s="293"/>
    </row>
    <row r="3409" spans="3:7" customFormat="1">
      <c r="C3409" s="293"/>
      <c r="E3409" s="292"/>
      <c r="G3409" s="293"/>
    </row>
    <row r="3410" spans="3:7" customFormat="1">
      <c r="C3410" s="293"/>
      <c r="E3410" s="292"/>
      <c r="G3410" s="293"/>
    </row>
    <row r="3411" spans="3:7" customFormat="1">
      <c r="C3411" s="293"/>
      <c r="E3411" s="292"/>
      <c r="G3411" s="293"/>
    </row>
    <row r="3412" spans="3:7" customFormat="1">
      <c r="C3412" s="293"/>
      <c r="E3412" s="292"/>
      <c r="G3412" s="293"/>
    </row>
    <row r="3413" spans="3:7" customFormat="1">
      <c r="C3413" s="293"/>
      <c r="E3413" s="292"/>
      <c r="G3413" s="293"/>
    </row>
    <row r="3414" spans="3:7" customFormat="1">
      <c r="C3414" s="293"/>
      <c r="E3414" s="292"/>
      <c r="G3414" s="293"/>
    </row>
    <row r="3415" spans="3:7" customFormat="1">
      <c r="C3415" s="293"/>
      <c r="E3415" s="292"/>
      <c r="G3415" s="293"/>
    </row>
    <row r="3416" spans="3:7" customFormat="1">
      <c r="C3416" s="293"/>
      <c r="E3416" s="292"/>
      <c r="G3416" s="293"/>
    </row>
    <row r="3417" spans="3:7" customFormat="1">
      <c r="C3417" s="293"/>
      <c r="E3417" s="292"/>
      <c r="G3417" s="293"/>
    </row>
    <row r="3418" spans="3:7" customFormat="1">
      <c r="C3418" s="293"/>
      <c r="E3418" s="292"/>
      <c r="G3418" s="293"/>
    </row>
    <row r="3419" spans="3:7" customFormat="1">
      <c r="C3419" s="293"/>
      <c r="E3419" s="292"/>
      <c r="G3419" s="293"/>
    </row>
    <row r="3420" spans="3:7" customFormat="1">
      <c r="C3420" s="293"/>
      <c r="E3420" s="292"/>
      <c r="G3420" s="293"/>
    </row>
    <row r="3421" spans="3:7" customFormat="1">
      <c r="C3421" s="293"/>
      <c r="E3421" s="292"/>
      <c r="G3421" s="293"/>
    </row>
    <row r="3422" spans="3:7" customFormat="1">
      <c r="C3422" s="293"/>
      <c r="E3422" s="292"/>
      <c r="G3422" s="293"/>
    </row>
    <row r="3423" spans="3:7" customFormat="1">
      <c r="C3423" s="293"/>
      <c r="E3423" s="292"/>
      <c r="G3423" s="293"/>
    </row>
    <row r="3424" spans="3:7" customFormat="1">
      <c r="C3424" s="293"/>
      <c r="E3424" s="292"/>
      <c r="G3424" s="293"/>
    </row>
    <row r="3425" spans="3:7" customFormat="1">
      <c r="C3425" s="293"/>
      <c r="E3425" s="292"/>
      <c r="G3425" s="293"/>
    </row>
    <row r="3426" spans="3:7" customFormat="1">
      <c r="C3426" s="293"/>
      <c r="E3426" s="292"/>
      <c r="G3426" s="293"/>
    </row>
    <row r="3427" spans="3:7" customFormat="1">
      <c r="C3427" s="293"/>
      <c r="E3427" s="292"/>
      <c r="G3427" s="293"/>
    </row>
    <row r="3428" spans="3:7" customFormat="1">
      <c r="C3428" s="293"/>
      <c r="E3428" s="292"/>
      <c r="G3428" s="293"/>
    </row>
    <row r="3429" spans="3:7" customFormat="1">
      <c r="C3429" s="293"/>
      <c r="E3429" s="292"/>
      <c r="G3429" s="293"/>
    </row>
    <row r="3430" spans="3:7" customFormat="1">
      <c r="C3430" s="293"/>
      <c r="E3430" s="292"/>
      <c r="G3430" s="293"/>
    </row>
    <row r="3431" spans="3:7" customFormat="1">
      <c r="C3431" s="293"/>
      <c r="E3431" s="292"/>
      <c r="G3431" s="293"/>
    </row>
    <row r="3432" spans="3:7" customFormat="1">
      <c r="C3432" s="293"/>
      <c r="E3432" s="292"/>
      <c r="G3432" s="293"/>
    </row>
    <row r="3433" spans="3:7" customFormat="1">
      <c r="C3433" s="293"/>
      <c r="E3433" s="292"/>
      <c r="G3433" s="293"/>
    </row>
    <row r="3434" spans="3:7" customFormat="1">
      <c r="C3434" s="293"/>
      <c r="E3434" s="292"/>
      <c r="G3434" s="293"/>
    </row>
    <row r="3435" spans="3:7" customFormat="1">
      <c r="C3435" s="293"/>
      <c r="E3435" s="292"/>
      <c r="G3435" s="293"/>
    </row>
    <row r="3436" spans="3:7" customFormat="1">
      <c r="C3436" s="293"/>
      <c r="E3436" s="292"/>
      <c r="G3436" s="293"/>
    </row>
    <row r="3437" spans="3:7" customFormat="1">
      <c r="C3437" s="293"/>
      <c r="E3437" s="292"/>
      <c r="G3437" s="293"/>
    </row>
    <row r="3438" spans="3:7" customFormat="1">
      <c r="C3438" s="293"/>
      <c r="E3438" s="292"/>
      <c r="G3438" s="293"/>
    </row>
    <row r="3439" spans="3:7" customFormat="1">
      <c r="C3439" s="293"/>
      <c r="E3439" s="292"/>
      <c r="G3439" s="293"/>
    </row>
    <row r="3440" spans="3:7" customFormat="1">
      <c r="C3440" s="293"/>
      <c r="E3440" s="292"/>
      <c r="G3440" s="293"/>
    </row>
    <row r="3441" spans="3:7" customFormat="1">
      <c r="C3441" s="293"/>
      <c r="E3441" s="292"/>
      <c r="G3441" s="293"/>
    </row>
    <row r="3442" spans="3:7" customFormat="1">
      <c r="C3442" s="293"/>
      <c r="E3442" s="292"/>
      <c r="G3442" s="293"/>
    </row>
    <row r="3443" spans="3:7" customFormat="1">
      <c r="C3443" s="293"/>
      <c r="E3443" s="292"/>
      <c r="G3443" s="293"/>
    </row>
    <row r="3444" spans="3:7" customFormat="1">
      <c r="C3444" s="293"/>
      <c r="E3444" s="292"/>
      <c r="G3444" s="293"/>
    </row>
    <row r="3445" spans="3:7" customFormat="1">
      <c r="C3445" s="293"/>
      <c r="E3445" s="292"/>
      <c r="G3445" s="293"/>
    </row>
    <row r="3446" spans="3:7" customFormat="1">
      <c r="C3446" s="293"/>
      <c r="E3446" s="292"/>
      <c r="G3446" s="293"/>
    </row>
    <row r="3447" spans="3:7" customFormat="1">
      <c r="C3447" s="293"/>
      <c r="E3447" s="292"/>
      <c r="G3447" s="293"/>
    </row>
    <row r="3448" spans="3:7" customFormat="1">
      <c r="C3448" s="293"/>
      <c r="E3448" s="292"/>
      <c r="G3448" s="293"/>
    </row>
    <row r="3449" spans="3:7" customFormat="1">
      <c r="C3449" s="293"/>
      <c r="E3449" s="292"/>
      <c r="G3449" s="293"/>
    </row>
    <row r="3450" spans="3:7" customFormat="1">
      <c r="C3450" s="293"/>
      <c r="E3450" s="292"/>
      <c r="G3450" s="293"/>
    </row>
    <row r="3451" spans="3:7" customFormat="1">
      <c r="C3451" s="293"/>
      <c r="E3451" s="292"/>
      <c r="G3451" s="293"/>
    </row>
    <row r="3452" spans="3:7" customFormat="1">
      <c r="C3452" s="293"/>
      <c r="E3452" s="292"/>
      <c r="G3452" s="293"/>
    </row>
    <row r="3453" spans="3:7" customFormat="1">
      <c r="C3453" s="293"/>
      <c r="E3453" s="292"/>
      <c r="G3453" s="293"/>
    </row>
    <row r="3454" spans="3:7" customFormat="1">
      <c r="C3454" s="293"/>
      <c r="E3454" s="292"/>
      <c r="G3454" s="293"/>
    </row>
    <row r="3455" spans="3:7" customFormat="1">
      <c r="C3455" s="293"/>
      <c r="E3455" s="292"/>
      <c r="G3455" s="293"/>
    </row>
    <row r="3456" spans="3:7" customFormat="1">
      <c r="C3456" s="293"/>
      <c r="E3456" s="292"/>
      <c r="G3456" s="293"/>
    </row>
    <row r="3457" spans="3:7" customFormat="1">
      <c r="C3457" s="293"/>
      <c r="E3457" s="292"/>
      <c r="G3457" s="293"/>
    </row>
    <row r="3458" spans="3:7" customFormat="1">
      <c r="C3458" s="293"/>
      <c r="E3458" s="292"/>
      <c r="G3458" s="293"/>
    </row>
    <row r="3459" spans="3:7" customFormat="1">
      <c r="C3459" s="293"/>
      <c r="E3459" s="292"/>
      <c r="G3459" s="293"/>
    </row>
    <row r="3460" spans="3:7" customFormat="1">
      <c r="C3460" s="293"/>
      <c r="E3460" s="292"/>
      <c r="G3460" s="293"/>
    </row>
    <row r="3461" spans="3:7" customFormat="1">
      <c r="C3461" s="293"/>
      <c r="E3461" s="292"/>
      <c r="G3461" s="293"/>
    </row>
    <row r="3462" spans="3:7" customFormat="1">
      <c r="C3462" s="293"/>
      <c r="E3462" s="292"/>
      <c r="G3462" s="293"/>
    </row>
    <row r="3463" spans="3:7" customFormat="1">
      <c r="C3463" s="293"/>
      <c r="E3463" s="292"/>
      <c r="G3463" s="293"/>
    </row>
    <row r="3464" spans="3:7" customFormat="1">
      <c r="C3464" s="293"/>
      <c r="E3464" s="292"/>
      <c r="G3464" s="293"/>
    </row>
    <row r="3465" spans="3:7" customFormat="1">
      <c r="C3465" s="293"/>
      <c r="E3465" s="292"/>
      <c r="G3465" s="293"/>
    </row>
    <row r="3466" spans="3:7" customFormat="1">
      <c r="C3466" s="293"/>
      <c r="E3466" s="292"/>
      <c r="G3466" s="293"/>
    </row>
    <row r="3467" spans="3:7" customFormat="1">
      <c r="C3467" s="293"/>
      <c r="E3467" s="292"/>
      <c r="G3467" s="293"/>
    </row>
    <row r="3468" spans="3:7" customFormat="1">
      <c r="C3468" s="293"/>
      <c r="E3468" s="292"/>
      <c r="G3468" s="293"/>
    </row>
    <row r="3469" spans="3:7" customFormat="1">
      <c r="C3469" s="293"/>
      <c r="E3469" s="292"/>
      <c r="G3469" s="293"/>
    </row>
    <row r="3470" spans="3:7" customFormat="1">
      <c r="C3470" s="293"/>
      <c r="E3470" s="292"/>
      <c r="G3470" s="293"/>
    </row>
    <row r="3471" spans="3:7" customFormat="1">
      <c r="C3471" s="293"/>
      <c r="E3471" s="292"/>
      <c r="G3471" s="293"/>
    </row>
    <row r="3472" spans="3:7" customFormat="1">
      <c r="C3472" s="293"/>
      <c r="E3472" s="292"/>
      <c r="G3472" s="293"/>
    </row>
    <row r="3473" spans="3:7" customFormat="1">
      <c r="C3473" s="293"/>
      <c r="E3473" s="292"/>
      <c r="G3473" s="293"/>
    </row>
    <row r="3474" spans="3:7" customFormat="1">
      <c r="C3474" s="293"/>
      <c r="E3474" s="292"/>
      <c r="G3474" s="293"/>
    </row>
    <row r="3475" spans="3:7" customFormat="1">
      <c r="C3475" s="293"/>
      <c r="E3475" s="292"/>
      <c r="G3475" s="293"/>
    </row>
    <row r="3476" spans="3:7" customFormat="1">
      <c r="C3476" s="293"/>
      <c r="E3476" s="292"/>
      <c r="G3476" s="293"/>
    </row>
    <row r="3477" spans="3:7" customFormat="1">
      <c r="C3477" s="293"/>
      <c r="E3477" s="292"/>
      <c r="G3477" s="293"/>
    </row>
    <row r="3478" spans="3:7" customFormat="1">
      <c r="C3478" s="293"/>
      <c r="E3478" s="292"/>
      <c r="G3478" s="293"/>
    </row>
    <row r="3479" spans="3:7" customFormat="1">
      <c r="C3479" s="293"/>
      <c r="E3479" s="292"/>
      <c r="G3479" s="293"/>
    </row>
    <row r="3480" spans="3:7" customFormat="1">
      <c r="C3480" s="293"/>
      <c r="E3480" s="292"/>
      <c r="G3480" s="293"/>
    </row>
    <row r="3481" spans="3:7" customFormat="1">
      <c r="C3481" s="293"/>
      <c r="E3481" s="292"/>
      <c r="G3481" s="293"/>
    </row>
    <row r="3482" spans="3:7" customFormat="1">
      <c r="C3482" s="293"/>
      <c r="E3482" s="292"/>
      <c r="G3482" s="293"/>
    </row>
    <row r="3483" spans="3:7" customFormat="1">
      <c r="C3483" s="293"/>
      <c r="E3483" s="292"/>
      <c r="G3483" s="293"/>
    </row>
    <row r="3484" spans="3:7" customFormat="1">
      <c r="C3484" s="293"/>
      <c r="E3484" s="292"/>
      <c r="G3484" s="293"/>
    </row>
    <row r="3485" spans="3:7" customFormat="1">
      <c r="C3485" s="293"/>
      <c r="E3485" s="292"/>
      <c r="G3485" s="293"/>
    </row>
    <row r="3486" spans="3:7" customFormat="1">
      <c r="C3486" s="293"/>
      <c r="E3486" s="292"/>
      <c r="G3486" s="293"/>
    </row>
    <row r="3487" spans="3:7" customFormat="1">
      <c r="C3487" s="293"/>
      <c r="E3487" s="292"/>
      <c r="G3487" s="293"/>
    </row>
    <row r="3488" spans="3:7" customFormat="1">
      <c r="C3488" s="293"/>
      <c r="E3488" s="292"/>
      <c r="G3488" s="293"/>
    </row>
    <row r="3489" spans="3:7" customFormat="1">
      <c r="C3489" s="293"/>
      <c r="E3489" s="292"/>
      <c r="G3489" s="293"/>
    </row>
    <row r="3490" spans="3:7" customFormat="1">
      <c r="C3490" s="293"/>
      <c r="E3490" s="292"/>
      <c r="G3490" s="293"/>
    </row>
    <row r="3491" spans="3:7" customFormat="1">
      <c r="C3491" s="293"/>
      <c r="E3491" s="292"/>
      <c r="G3491" s="293"/>
    </row>
    <row r="3492" spans="3:7" customFormat="1">
      <c r="C3492" s="293"/>
      <c r="E3492" s="292"/>
      <c r="G3492" s="293"/>
    </row>
    <row r="3493" spans="3:7" customFormat="1">
      <c r="C3493" s="293"/>
      <c r="E3493" s="292"/>
      <c r="G3493" s="293"/>
    </row>
    <row r="3494" spans="3:7" customFormat="1">
      <c r="C3494" s="293"/>
      <c r="E3494" s="292"/>
      <c r="G3494" s="293"/>
    </row>
    <row r="3495" spans="3:7" customFormat="1">
      <c r="C3495" s="293"/>
      <c r="E3495" s="292"/>
      <c r="G3495" s="293"/>
    </row>
    <row r="3496" spans="3:7" customFormat="1">
      <c r="C3496" s="293"/>
      <c r="E3496" s="292"/>
      <c r="G3496" s="293"/>
    </row>
    <row r="3497" spans="3:7" customFormat="1">
      <c r="C3497" s="293"/>
      <c r="E3497" s="292"/>
      <c r="G3497" s="293"/>
    </row>
    <row r="3498" spans="3:7" customFormat="1">
      <c r="C3498" s="293"/>
      <c r="E3498" s="292"/>
      <c r="G3498" s="293"/>
    </row>
    <row r="3499" spans="3:7" customFormat="1">
      <c r="C3499" s="293"/>
      <c r="E3499" s="292"/>
      <c r="G3499" s="293"/>
    </row>
    <row r="3500" spans="3:7" customFormat="1">
      <c r="C3500" s="293"/>
      <c r="E3500" s="292"/>
      <c r="G3500" s="293"/>
    </row>
    <row r="3501" spans="3:7" customFormat="1">
      <c r="C3501" s="293"/>
      <c r="E3501" s="292"/>
      <c r="G3501" s="293"/>
    </row>
    <row r="3502" spans="3:7" customFormat="1">
      <c r="C3502" s="293"/>
      <c r="E3502" s="292"/>
      <c r="G3502" s="293"/>
    </row>
    <row r="3503" spans="3:7" customFormat="1">
      <c r="C3503" s="293"/>
      <c r="E3503" s="292"/>
      <c r="G3503" s="293"/>
    </row>
    <row r="3504" spans="3:7" customFormat="1">
      <c r="C3504" s="293"/>
      <c r="E3504" s="292"/>
      <c r="G3504" s="293"/>
    </row>
    <row r="3505" spans="3:7" customFormat="1">
      <c r="C3505" s="293"/>
      <c r="E3505" s="292"/>
      <c r="G3505" s="293"/>
    </row>
    <row r="3506" spans="3:7" customFormat="1">
      <c r="C3506" s="293"/>
      <c r="E3506" s="292"/>
      <c r="G3506" s="293"/>
    </row>
    <row r="3507" spans="3:7" customFormat="1">
      <c r="C3507" s="293"/>
      <c r="E3507" s="292"/>
      <c r="G3507" s="293"/>
    </row>
    <row r="3508" spans="3:7" customFormat="1">
      <c r="C3508" s="293"/>
      <c r="E3508" s="292"/>
      <c r="G3508" s="293"/>
    </row>
    <row r="3509" spans="3:7" customFormat="1">
      <c r="C3509" s="293"/>
      <c r="E3509" s="292"/>
      <c r="G3509" s="293"/>
    </row>
    <row r="3510" spans="3:7" customFormat="1">
      <c r="C3510" s="293"/>
      <c r="E3510" s="292"/>
      <c r="G3510" s="293"/>
    </row>
    <row r="3511" spans="3:7" customFormat="1">
      <c r="C3511" s="293"/>
      <c r="E3511" s="292"/>
      <c r="G3511" s="293"/>
    </row>
    <row r="3512" spans="3:7" customFormat="1">
      <c r="C3512" s="293"/>
      <c r="E3512" s="292"/>
      <c r="G3512" s="293"/>
    </row>
    <row r="3513" spans="3:7" customFormat="1">
      <c r="C3513" s="293"/>
      <c r="E3513" s="292"/>
      <c r="G3513" s="293"/>
    </row>
    <row r="3514" spans="3:7" customFormat="1">
      <c r="C3514" s="293"/>
      <c r="E3514" s="292"/>
      <c r="G3514" s="293"/>
    </row>
    <row r="3515" spans="3:7" customFormat="1">
      <c r="C3515" s="293"/>
      <c r="E3515" s="292"/>
      <c r="G3515" s="293"/>
    </row>
    <row r="3516" spans="3:7" customFormat="1">
      <c r="C3516" s="293"/>
      <c r="E3516" s="292"/>
      <c r="G3516" s="293"/>
    </row>
    <row r="3517" spans="3:7" customFormat="1">
      <c r="C3517" s="293"/>
      <c r="E3517" s="292"/>
      <c r="G3517" s="293"/>
    </row>
    <row r="3518" spans="3:7" customFormat="1">
      <c r="C3518" s="293"/>
      <c r="E3518" s="292"/>
      <c r="G3518" s="293"/>
    </row>
    <row r="3519" spans="3:7" customFormat="1">
      <c r="C3519" s="293"/>
      <c r="E3519" s="292"/>
      <c r="G3519" s="293"/>
    </row>
    <row r="3520" spans="3:7" customFormat="1">
      <c r="C3520" s="293"/>
      <c r="E3520" s="292"/>
      <c r="G3520" s="293"/>
    </row>
    <row r="3521" spans="3:7" customFormat="1">
      <c r="C3521" s="293"/>
      <c r="E3521" s="292"/>
      <c r="G3521" s="293"/>
    </row>
    <row r="3522" spans="3:7" customFormat="1">
      <c r="C3522" s="293"/>
      <c r="E3522" s="292"/>
      <c r="G3522" s="293"/>
    </row>
    <row r="3523" spans="3:7" customFormat="1">
      <c r="C3523" s="293"/>
      <c r="E3523" s="292"/>
      <c r="G3523" s="293"/>
    </row>
    <row r="3524" spans="3:7" customFormat="1">
      <c r="C3524" s="293"/>
      <c r="E3524" s="292"/>
      <c r="G3524" s="293"/>
    </row>
    <row r="3525" spans="3:7" customFormat="1">
      <c r="C3525" s="293"/>
      <c r="E3525" s="292"/>
      <c r="G3525" s="293"/>
    </row>
    <row r="3526" spans="3:7" customFormat="1">
      <c r="C3526" s="293"/>
      <c r="E3526" s="292"/>
      <c r="G3526" s="293"/>
    </row>
    <row r="3527" spans="3:7" customFormat="1">
      <c r="C3527" s="293"/>
      <c r="E3527" s="292"/>
      <c r="G3527" s="293"/>
    </row>
    <row r="3528" spans="3:7" customFormat="1">
      <c r="C3528" s="293"/>
      <c r="E3528" s="292"/>
      <c r="G3528" s="293"/>
    </row>
    <row r="3529" spans="3:7" customFormat="1">
      <c r="C3529" s="293"/>
      <c r="E3529" s="292"/>
      <c r="G3529" s="293"/>
    </row>
    <row r="3530" spans="3:7" customFormat="1">
      <c r="C3530" s="293"/>
      <c r="E3530" s="292"/>
      <c r="G3530" s="293"/>
    </row>
    <row r="3531" spans="3:7" customFormat="1">
      <c r="C3531" s="293"/>
      <c r="E3531" s="292"/>
      <c r="G3531" s="293"/>
    </row>
    <row r="3532" spans="3:7" customFormat="1">
      <c r="C3532" s="293"/>
      <c r="E3532" s="292"/>
      <c r="G3532" s="293"/>
    </row>
    <row r="3533" spans="3:7" customFormat="1">
      <c r="C3533" s="293"/>
      <c r="E3533" s="292"/>
      <c r="G3533" s="293"/>
    </row>
    <row r="3534" spans="3:7" customFormat="1">
      <c r="C3534" s="293"/>
      <c r="E3534" s="292"/>
      <c r="G3534" s="293"/>
    </row>
    <row r="3535" spans="3:7" customFormat="1">
      <c r="C3535" s="293"/>
      <c r="E3535" s="292"/>
      <c r="G3535" s="293"/>
    </row>
    <row r="3536" spans="3:7" customFormat="1">
      <c r="C3536" s="293"/>
      <c r="E3536" s="292"/>
      <c r="G3536" s="293"/>
    </row>
    <row r="3537" spans="3:7" customFormat="1">
      <c r="C3537" s="293"/>
      <c r="E3537" s="292"/>
      <c r="G3537" s="293"/>
    </row>
    <row r="3538" spans="3:7" customFormat="1">
      <c r="C3538" s="293"/>
      <c r="E3538" s="292"/>
      <c r="G3538" s="293"/>
    </row>
    <row r="3539" spans="3:7" customFormat="1">
      <c r="C3539" s="293"/>
      <c r="E3539" s="292"/>
      <c r="G3539" s="293"/>
    </row>
    <row r="3540" spans="3:7" customFormat="1">
      <c r="C3540" s="293"/>
      <c r="E3540" s="292"/>
      <c r="G3540" s="293"/>
    </row>
    <row r="3541" spans="3:7" customFormat="1">
      <c r="C3541" s="293"/>
      <c r="E3541" s="292"/>
      <c r="G3541" s="293"/>
    </row>
    <row r="3542" spans="3:7" customFormat="1">
      <c r="C3542" s="293"/>
      <c r="E3542" s="292"/>
      <c r="G3542" s="293"/>
    </row>
    <row r="3543" spans="3:7" customFormat="1">
      <c r="C3543" s="293"/>
      <c r="E3543" s="292"/>
      <c r="G3543" s="293"/>
    </row>
    <row r="3544" spans="3:7" customFormat="1">
      <c r="C3544" s="293"/>
      <c r="E3544" s="292"/>
      <c r="G3544" s="293"/>
    </row>
    <row r="3545" spans="3:7" customFormat="1">
      <c r="C3545" s="293"/>
      <c r="E3545" s="292"/>
      <c r="G3545" s="293"/>
    </row>
    <row r="3546" spans="3:7" customFormat="1">
      <c r="C3546" s="293"/>
      <c r="E3546" s="292"/>
      <c r="G3546" s="293"/>
    </row>
    <row r="3547" spans="3:7" customFormat="1">
      <c r="C3547" s="293"/>
      <c r="E3547" s="292"/>
      <c r="G3547" s="293"/>
    </row>
    <row r="3548" spans="3:7" customFormat="1">
      <c r="C3548" s="293"/>
      <c r="E3548" s="292"/>
      <c r="G3548" s="293"/>
    </row>
    <row r="3549" spans="3:7" customFormat="1">
      <c r="C3549" s="293"/>
      <c r="E3549" s="292"/>
      <c r="G3549" s="293"/>
    </row>
    <row r="3550" spans="3:7" customFormat="1">
      <c r="C3550" s="293"/>
      <c r="E3550" s="292"/>
      <c r="G3550" s="293"/>
    </row>
    <row r="3551" spans="3:7" customFormat="1">
      <c r="C3551" s="293"/>
      <c r="E3551" s="292"/>
      <c r="G3551" s="293"/>
    </row>
    <row r="3552" spans="3:7" customFormat="1">
      <c r="C3552" s="293"/>
      <c r="E3552" s="292"/>
      <c r="G3552" s="293"/>
    </row>
    <row r="3553" spans="3:7" customFormat="1">
      <c r="C3553" s="293"/>
      <c r="E3553" s="292"/>
      <c r="G3553" s="293"/>
    </row>
    <row r="3554" spans="3:7" customFormat="1">
      <c r="C3554" s="293"/>
      <c r="E3554" s="292"/>
      <c r="G3554" s="293"/>
    </row>
    <row r="3555" spans="3:7" customFormat="1">
      <c r="C3555" s="293"/>
      <c r="E3555" s="292"/>
      <c r="G3555" s="293"/>
    </row>
    <row r="3556" spans="3:7" customFormat="1">
      <c r="C3556" s="293"/>
      <c r="E3556" s="292"/>
      <c r="G3556" s="293"/>
    </row>
    <row r="3557" spans="3:7" customFormat="1">
      <c r="C3557" s="293"/>
      <c r="E3557" s="292"/>
      <c r="G3557" s="293"/>
    </row>
    <row r="3558" spans="3:7" customFormat="1">
      <c r="C3558" s="293"/>
      <c r="E3558" s="292"/>
      <c r="G3558" s="293"/>
    </row>
    <row r="3559" spans="3:7" customFormat="1">
      <c r="C3559" s="293"/>
      <c r="E3559" s="292"/>
      <c r="G3559" s="293"/>
    </row>
    <row r="3560" spans="3:7" customFormat="1">
      <c r="C3560" s="293"/>
      <c r="E3560" s="292"/>
      <c r="G3560" s="293"/>
    </row>
    <row r="3561" spans="3:7" customFormat="1">
      <c r="C3561" s="293"/>
      <c r="E3561" s="292"/>
      <c r="G3561" s="293"/>
    </row>
    <row r="3562" spans="3:7" customFormat="1">
      <c r="C3562" s="293"/>
      <c r="E3562" s="292"/>
      <c r="G3562" s="293"/>
    </row>
    <row r="3563" spans="3:7" customFormat="1">
      <c r="C3563" s="293"/>
      <c r="E3563" s="292"/>
      <c r="G3563" s="293"/>
    </row>
    <row r="3564" spans="3:7" customFormat="1">
      <c r="C3564" s="293"/>
      <c r="E3564" s="292"/>
      <c r="G3564" s="293"/>
    </row>
    <row r="3565" spans="3:7" customFormat="1">
      <c r="C3565" s="293"/>
      <c r="E3565" s="292"/>
      <c r="G3565" s="293"/>
    </row>
    <row r="3566" spans="3:7" customFormat="1">
      <c r="C3566" s="293"/>
      <c r="E3566" s="292"/>
      <c r="G3566" s="293"/>
    </row>
    <row r="3567" spans="3:7" customFormat="1">
      <c r="C3567" s="293"/>
      <c r="E3567" s="292"/>
      <c r="G3567" s="293"/>
    </row>
    <row r="3568" spans="3:7" customFormat="1">
      <c r="C3568" s="293"/>
      <c r="E3568" s="292"/>
      <c r="G3568" s="293"/>
    </row>
    <row r="3569" spans="3:7" customFormat="1">
      <c r="C3569" s="293"/>
      <c r="E3569" s="292"/>
      <c r="G3569" s="293"/>
    </row>
    <row r="3570" spans="3:7" customFormat="1">
      <c r="C3570" s="293"/>
      <c r="E3570" s="292"/>
      <c r="G3570" s="293"/>
    </row>
    <row r="3571" spans="3:7" customFormat="1">
      <c r="C3571" s="293"/>
      <c r="E3571" s="292"/>
      <c r="G3571" s="293"/>
    </row>
    <row r="3572" spans="3:7" customFormat="1">
      <c r="C3572" s="293"/>
      <c r="E3572" s="292"/>
      <c r="G3572" s="293"/>
    </row>
    <row r="3573" spans="3:7" customFormat="1">
      <c r="C3573" s="293"/>
      <c r="E3573" s="292"/>
      <c r="G3573" s="293"/>
    </row>
    <row r="3574" spans="3:7" customFormat="1">
      <c r="C3574" s="293"/>
      <c r="E3574" s="292"/>
      <c r="G3574" s="293"/>
    </row>
    <row r="3575" spans="3:7" customFormat="1">
      <c r="C3575" s="293"/>
      <c r="E3575" s="292"/>
      <c r="G3575" s="293"/>
    </row>
    <row r="3576" spans="3:7" customFormat="1">
      <c r="C3576" s="293"/>
      <c r="E3576" s="292"/>
      <c r="G3576" s="293"/>
    </row>
    <row r="3577" spans="3:7" customFormat="1">
      <c r="C3577" s="293"/>
      <c r="E3577" s="292"/>
      <c r="G3577" s="293"/>
    </row>
    <row r="3578" spans="3:7" customFormat="1">
      <c r="C3578" s="293"/>
      <c r="E3578" s="292"/>
      <c r="G3578" s="293"/>
    </row>
    <row r="3579" spans="3:7" customFormat="1">
      <c r="C3579" s="293"/>
      <c r="E3579" s="292"/>
      <c r="G3579" s="293"/>
    </row>
    <row r="3580" spans="3:7" customFormat="1">
      <c r="C3580" s="293"/>
      <c r="E3580" s="292"/>
      <c r="G3580" s="293"/>
    </row>
    <row r="3581" spans="3:7" customFormat="1">
      <c r="C3581" s="293"/>
      <c r="E3581" s="292"/>
      <c r="G3581" s="293"/>
    </row>
    <row r="3582" spans="3:7" customFormat="1">
      <c r="C3582" s="293"/>
      <c r="E3582" s="292"/>
      <c r="G3582" s="293"/>
    </row>
    <row r="3583" spans="3:7" customFormat="1">
      <c r="C3583" s="293"/>
      <c r="E3583" s="292"/>
      <c r="G3583" s="293"/>
    </row>
    <row r="3584" spans="3:7" customFormat="1">
      <c r="C3584" s="293"/>
      <c r="E3584" s="292"/>
      <c r="G3584" s="293"/>
    </row>
    <row r="3585" spans="3:7" customFormat="1">
      <c r="C3585" s="293"/>
      <c r="E3585" s="292"/>
      <c r="G3585" s="293"/>
    </row>
    <row r="3586" spans="3:7" customFormat="1">
      <c r="C3586" s="293"/>
      <c r="E3586" s="292"/>
      <c r="G3586" s="293"/>
    </row>
    <row r="3587" spans="3:7" customFormat="1">
      <c r="C3587" s="293"/>
      <c r="E3587" s="292"/>
      <c r="G3587" s="293"/>
    </row>
    <row r="3588" spans="3:7" customFormat="1">
      <c r="C3588" s="293"/>
      <c r="E3588" s="292"/>
      <c r="G3588" s="293"/>
    </row>
    <row r="3589" spans="3:7" customFormat="1">
      <c r="C3589" s="293"/>
      <c r="E3589" s="292"/>
      <c r="G3589" s="293"/>
    </row>
    <row r="3590" spans="3:7" customFormat="1">
      <c r="C3590" s="293"/>
      <c r="E3590" s="292"/>
      <c r="G3590" s="293"/>
    </row>
    <row r="3591" spans="3:7" customFormat="1">
      <c r="C3591" s="293"/>
      <c r="E3591" s="292"/>
      <c r="G3591" s="293"/>
    </row>
    <row r="3592" spans="3:7" customFormat="1">
      <c r="C3592" s="293"/>
      <c r="E3592" s="292"/>
      <c r="G3592" s="293"/>
    </row>
    <row r="3593" spans="3:7" customFormat="1">
      <c r="C3593" s="293"/>
      <c r="E3593" s="292"/>
      <c r="G3593" s="293"/>
    </row>
    <row r="3594" spans="3:7" customFormat="1">
      <c r="C3594" s="293"/>
      <c r="E3594" s="292"/>
      <c r="G3594" s="293"/>
    </row>
    <row r="3595" spans="3:7" customFormat="1">
      <c r="C3595" s="293"/>
      <c r="E3595" s="292"/>
      <c r="G3595" s="293"/>
    </row>
    <row r="3596" spans="3:7" customFormat="1">
      <c r="C3596" s="293"/>
      <c r="E3596" s="292"/>
      <c r="G3596" s="293"/>
    </row>
    <row r="3597" spans="3:7" customFormat="1">
      <c r="C3597" s="293"/>
      <c r="E3597" s="292"/>
      <c r="G3597" s="293"/>
    </row>
    <row r="3598" spans="3:7" customFormat="1">
      <c r="C3598" s="293"/>
      <c r="E3598" s="292"/>
      <c r="G3598" s="293"/>
    </row>
    <row r="3599" spans="3:7" customFormat="1">
      <c r="C3599" s="293"/>
      <c r="E3599" s="292"/>
      <c r="G3599" s="293"/>
    </row>
    <row r="3600" spans="3:7" customFormat="1">
      <c r="C3600" s="293"/>
      <c r="E3600" s="292"/>
      <c r="G3600" s="293"/>
    </row>
    <row r="3601" spans="3:7" customFormat="1">
      <c r="C3601" s="293"/>
      <c r="E3601" s="292"/>
      <c r="G3601" s="293"/>
    </row>
    <row r="3602" spans="3:7" customFormat="1">
      <c r="C3602" s="293"/>
      <c r="E3602" s="292"/>
      <c r="G3602" s="293"/>
    </row>
    <row r="3603" spans="3:7" customFormat="1">
      <c r="C3603" s="293"/>
      <c r="E3603" s="292"/>
      <c r="G3603" s="293"/>
    </row>
    <row r="3604" spans="3:7" customFormat="1">
      <c r="C3604" s="293"/>
      <c r="E3604" s="292"/>
      <c r="G3604" s="293"/>
    </row>
    <row r="3605" spans="3:7" customFormat="1">
      <c r="C3605" s="293"/>
      <c r="E3605" s="292"/>
      <c r="G3605" s="293"/>
    </row>
    <row r="3606" spans="3:7" customFormat="1">
      <c r="C3606" s="293"/>
      <c r="E3606" s="292"/>
      <c r="G3606" s="293"/>
    </row>
    <row r="3607" spans="3:7" customFormat="1">
      <c r="C3607" s="293"/>
      <c r="E3607" s="292"/>
      <c r="G3607" s="293"/>
    </row>
    <row r="3608" spans="3:7" customFormat="1">
      <c r="C3608" s="293"/>
      <c r="E3608" s="292"/>
      <c r="G3608" s="293"/>
    </row>
    <row r="3609" spans="3:7" customFormat="1">
      <c r="C3609" s="293"/>
      <c r="E3609" s="292"/>
      <c r="G3609" s="293"/>
    </row>
    <row r="3610" spans="3:7" customFormat="1">
      <c r="C3610" s="293"/>
      <c r="E3610" s="292"/>
      <c r="G3610" s="293"/>
    </row>
    <row r="3611" spans="3:7" customFormat="1">
      <c r="C3611" s="293"/>
      <c r="E3611" s="292"/>
      <c r="G3611" s="293"/>
    </row>
    <row r="3612" spans="3:7" customFormat="1">
      <c r="C3612" s="293"/>
      <c r="E3612" s="292"/>
      <c r="G3612" s="293"/>
    </row>
    <row r="3613" spans="3:7" customFormat="1">
      <c r="C3613" s="293"/>
      <c r="E3613" s="292"/>
      <c r="G3613" s="293"/>
    </row>
    <row r="3614" spans="3:7" customFormat="1">
      <c r="C3614" s="293"/>
      <c r="E3614" s="292"/>
      <c r="G3614" s="293"/>
    </row>
    <row r="3615" spans="3:7" customFormat="1">
      <c r="C3615" s="293"/>
      <c r="E3615" s="292"/>
      <c r="G3615" s="293"/>
    </row>
    <row r="3616" spans="3:7" customFormat="1">
      <c r="C3616" s="293"/>
      <c r="E3616" s="292"/>
      <c r="G3616" s="293"/>
    </row>
    <row r="3617" spans="3:7" customFormat="1">
      <c r="C3617" s="293"/>
      <c r="E3617" s="292"/>
      <c r="G3617" s="293"/>
    </row>
    <row r="3618" spans="3:7" customFormat="1">
      <c r="C3618" s="293"/>
      <c r="E3618" s="292"/>
      <c r="G3618" s="293"/>
    </row>
    <row r="3619" spans="3:7" customFormat="1">
      <c r="C3619" s="293"/>
      <c r="E3619" s="292"/>
      <c r="G3619" s="293"/>
    </row>
    <row r="3620" spans="3:7" customFormat="1">
      <c r="C3620" s="293"/>
      <c r="E3620" s="292"/>
      <c r="G3620" s="293"/>
    </row>
    <row r="3621" spans="3:7" customFormat="1">
      <c r="C3621" s="293"/>
      <c r="E3621" s="292"/>
      <c r="G3621" s="293"/>
    </row>
    <row r="3622" spans="3:7" customFormat="1">
      <c r="C3622" s="293"/>
      <c r="E3622" s="292"/>
      <c r="G3622" s="293"/>
    </row>
    <row r="3623" spans="3:7" customFormat="1">
      <c r="C3623" s="293"/>
      <c r="E3623" s="292"/>
      <c r="G3623" s="293"/>
    </row>
    <row r="3624" spans="3:7" customFormat="1">
      <c r="C3624" s="293"/>
      <c r="E3624" s="292"/>
      <c r="G3624" s="293"/>
    </row>
    <row r="3625" spans="3:7" customFormat="1">
      <c r="C3625" s="293"/>
      <c r="E3625" s="292"/>
      <c r="G3625" s="293"/>
    </row>
    <row r="3626" spans="3:7" customFormat="1">
      <c r="C3626" s="293"/>
      <c r="E3626" s="292"/>
      <c r="G3626" s="293"/>
    </row>
    <row r="3627" spans="3:7" customFormat="1">
      <c r="C3627" s="293"/>
      <c r="E3627" s="292"/>
      <c r="G3627" s="293"/>
    </row>
    <row r="3628" spans="3:7" customFormat="1">
      <c r="C3628" s="293"/>
      <c r="E3628" s="292"/>
      <c r="G3628" s="293"/>
    </row>
    <row r="3629" spans="3:7" customFormat="1">
      <c r="C3629" s="293"/>
      <c r="E3629" s="292"/>
      <c r="G3629" s="293"/>
    </row>
    <row r="3630" spans="3:7" customFormat="1">
      <c r="C3630" s="293"/>
      <c r="E3630" s="292"/>
      <c r="G3630" s="293"/>
    </row>
    <row r="3631" spans="3:7" customFormat="1">
      <c r="C3631" s="293"/>
      <c r="E3631" s="292"/>
      <c r="G3631" s="293"/>
    </row>
    <row r="3632" spans="3:7" customFormat="1">
      <c r="C3632" s="293"/>
      <c r="E3632" s="292"/>
      <c r="G3632" s="293"/>
    </row>
    <row r="3633" spans="3:7" customFormat="1">
      <c r="C3633" s="293"/>
      <c r="E3633" s="292"/>
      <c r="G3633" s="293"/>
    </row>
    <row r="3634" spans="3:7" customFormat="1">
      <c r="C3634" s="293"/>
      <c r="E3634" s="292"/>
      <c r="G3634" s="293"/>
    </row>
    <row r="3635" spans="3:7" customFormat="1">
      <c r="C3635" s="293"/>
      <c r="E3635" s="292"/>
      <c r="G3635" s="293"/>
    </row>
    <row r="3636" spans="3:7" customFormat="1">
      <c r="C3636" s="293"/>
      <c r="E3636" s="292"/>
      <c r="G3636" s="293"/>
    </row>
    <row r="3637" spans="3:7" customFormat="1">
      <c r="C3637" s="293"/>
      <c r="E3637" s="292"/>
      <c r="G3637" s="293"/>
    </row>
    <row r="3638" spans="3:7" customFormat="1">
      <c r="C3638" s="293"/>
      <c r="E3638" s="292"/>
      <c r="G3638" s="293"/>
    </row>
    <row r="3639" spans="3:7" customFormat="1">
      <c r="C3639" s="293"/>
      <c r="E3639" s="292"/>
      <c r="G3639" s="293"/>
    </row>
    <row r="3640" spans="3:7" customFormat="1">
      <c r="C3640" s="293"/>
      <c r="E3640" s="292"/>
      <c r="G3640" s="293"/>
    </row>
    <row r="3641" spans="3:7" customFormat="1">
      <c r="C3641" s="293"/>
      <c r="E3641" s="292"/>
      <c r="G3641" s="293"/>
    </row>
    <row r="3642" spans="3:7" customFormat="1">
      <c r="C3642" s="293"/>
      <c r="E3642" s="292"/>
      <c r="G3642" s="293"/>
    </row>
    <row r="3643" spans="3:7" customFormat="1">
      <c r="C3643" s="293"/>
      <c r="E3643" s="292"/>
      <c r="G3643" s="293"/>
    </row>
    <row r="3644" spans="3:7" customFormat="1">
      <c r="C3644" s="293"/>
      <c r="E3644" s="292"/>
      <c r="G3644" s="293"/>
    </row>
    <row r="3645" spans="3:7" customFormat="1">
      <c r="C3645" s="293"/>
      <c r="E3645" s="292"/>
      <c r="G3645" s="293"/>
    </row>
    <row r="3646" spans="3:7" customFormat="1">
      <c r="C3646" s="293"/>
      <c r="E3646" s="292"/>
      <c r="G3646" s="293"/>
    </row>
    <row r="3647" spans="3:7" customFormat="1">
      <c r="C3647" s="293"/>
      <c r="E3647" s="292"/>
      <c r="G3647" s="293"/>
    </row>
    <row r="3648" spans="3:7" customFormat="1">
      <c r="C3648" s="293"/>
      <c r="E3648" s="292"/>
      <c r="G3648" s="293"/>
    </row>
    <row r="3649" spans="3:7" customFormat="1">
      <c r="C3649" s="293"/>
      <c r="E3649" s="292"/>
      <c r="G3649" s="293"/>
    </row>
    <row r="3650" spans="3:7" customFormat="1">
      <c r="C3650" s="293"/>
      <c r="E3650" s="292"/>
      <c r="G3650" s="293"/>
    </row>
    <row r="3651" spans="3:7" customFormat="1">
      <c r="C3651" s="293"/>
      <c r="E3651" s="292"/>
      <c r="G3651" s="293"/>
    </row>
    <row r="3652" spans="3:7" customFormat="1">
      <c r="C3652" s="293"/>
      <c r="E3652" s="292"/>
      <c r="G3652" s="293"/>
    </row>
    <row r="3653" spans="3:7" customFormat="1">
      <c r="C3653" s="293"/>
      <c r="E3653" s="292"/>
      <c r="G3653" s="293"/>
    </row>
    <row r="3654" spans="3:7" customFormat="1">
      <c r="C3654" s="293"/>
      <c r="E3654" s="292"/>
      <c r="G3654" s="293"/>
    </row>
    <row r="3655" spans="3:7" customFormat="1">
      <c r="C3655" s="293"/>
      <c r="E3655" s="292"/>
      <c r="G3655" s="293"/>
    </row>
    <row r="3656" spans="3:7" customFormat="1">
      <c r="C3656" s="293"/>
      <c r="E3656" s="292"/>
      <c r="G3656" s="293"/>
    </row>
    <row r="3657" spans="3:7" customFormat="1">
      <c r="C3657" s="293"/>
      <c r="E3657" s="292"/>
      <c r="G3657" s="293"/>
    </row>
    <row r="3658" spans="3:7" customFormat="1">
      <c r="C3658" s="293"/>
      <c r="E3658" s="292"/>
      <c r="G3658" s="293"/>
    </row>
    <row r="3659" spans="3:7" customFormat="1">
      <c r="C3659" s="293"/>
      <c r="E3659" s="292"/>
      <c r="G3659" s="293"/>
    </row>
    <row r="3660" spans="3:7" customFormat="1">
      <c r="C3660" s="293"/>
      <c r="E3660" s="292"/>
      <c r="G3660" s="293"/>
    </row>
    <row r="3661" spans="3:7" customFormat="1">
      <c r="C3661" s="293"/>
      <c r="E3661" s="292"/>
      <c r="G3661" s="293"/>
    </row>
    <row r="3662" spans="3:7" customFormat="1">
      <c r="C3662" s="293"/>
      <c r="E3662" s="292"/>
      <c r="G3662" s="293"/>
    </row>
    <row r="3663" spans="3:7" customFormat="1">
      <c r="C3663" s="293"/>
      <c r="E3663" s="292"/>
      <c r="G3663" s="293"/>
    </row>
    <row r="3664" spans="3:7" customFormat="1">
      <c r="C3664" s="293"/>
      <c r="E3664" s="292"/>
      <c r="G3664" s="293"/>
    </row>
    <row r="3665" spans="3:7" customFormat="1">
      <c r="C3665" s="293"/>
      <c r="E3665" s="292"/>
      <c r="G3665" s="293"/>
    </row>
    <row r="3666" spans="3:7" customFormat="1">
      <c r="C3666" s="293"/>
      <c r="E3666" s="292"/>
      <c r="G3666" s="293"/>
    </row>
    <row r="3667" spans="3:7" customFormat="1">
      <c r="C3667" s="293"/>
      <c r="E3667" s="292"/>
      <c r="G3667" s="293"/>
    </row>
    <row r="3668" spans="3:7" customFormat="1">
      <c r="C3668" s="293"/>
      <c r="E3668" s="292"/>
      <c r="G3668" s="293"/>
    </row>
    <row r="3669" spans="3:7" customFormat="1">
      <c r="C3669" s="293"/>
      <c r="E3669" s="292"/>
      <c r="G3669" s="293"/>
    </row>
    <row r="3670" spans="3:7" customFormat="1">
      <c r="C3670" s="293"/>
      <c r="E3670" s="292"/>
      <c r="G3670" s="293"/>
    </row>
    <row r="3671" spans="3:7" customFormat="1">
      <c r="C3671" s="293"/>
      <c r="E3671" s="292"/>
      <c r="G3671" s="293"/>
    </row>
    <row r="3672" spans="3:7" customFormat="1">
      <c r="C3672" s="293"/>
      <c r="E3672" s="292"/>
      <c r="G3672" s="293"/>
    </row>
    <row r="3673" spans="3:7" customFormat="1">
      <c r="C3673" s="293"/>
      <c r="E3673" s="292"/>
      <c r="G3673" s="293"/>
    </row>
    <row r="3674" spans="3:7" customFormat="1">
      <c r="C3674" s="293"/>
      <c r="E3674" s="292"/>
      <c r="G3674" s="293"/>
    </row>
    <row r="3675" spans="3:7" customFormat="1">
      <c r="C3675" s="293"/>
      <c r="E3675" s="292"/>
      <c r="G3675" s="293"/>
    </row>
    <row r="3676" spans="3:7" customFormat="1">
      <c r="C3676" s="293"/>
      <c r="E3676" s="292"/>
      <c r="G3676" s="293"/>
    </row>
    <row r="3677" spans="3:7" customFormat="1">
      <c r="C3677" s="293"/>
      <c r="E3677" s="292"/>
      <c r="G3677" s="293"/>
    </row>
    <row r="3678" spans="3:7" customFormat="1">
      <c r="C3678" s="293"/>
      <c r="E3678" s="292"/>
      <c r="G3678" s="293"/>
    </row>
    <row r="3679" spans="3:7" customFormat="1">
      <c r="C3679" s="293"/>
      <c r="E3679" s="292"/>
      <c r="G3679" s="293"/>
    </row>
    <row r="3680" spans="3:7" customFormat="1">
      <c r="C3680" s="293"/>
      <c r="E3680" s="292"/>
      <c r="G3680" s="293"/>
    </row>
    <row r="3681" spans="3:7" customFormat="1">
      <c r="C3681" s="293"/>
      <c r="E3681" s="292"/>
      <c r="G3681" s="293"/>
    </row>
    <row r="3682" spans="3:7" customFormat="1">
      <c r="C3682" s="293"/>
      <c r="E3682" s="292"/>
      <c r="G3682" s="293"/>
    </row>
    <row r="3683" spans="3:7" customFormat="1">
      <c r="C3683" s="293"/>
      <c r="E3683" s="292"/>
      <c r="G3683" s="293"/>
    </row>
    <row r="3684" spans="3:7" customFormat="1">
      <c r="C3684" s="293"/>
      <c r="E3684" s="292"/>
      <c r="G3684" s="293"/>
    </row>
    <row r="3685" spans="3:7" customFormat="1">
      <c r="C3685" s="293"/>
      <c r="E3685" s="292"/>
      <c r="G3685" s="293"/>
    </row>
    <row r="3686" spans="3:7" customFormat="1">
      <c r="C3686" s="293"/>
      <c r="E3686" s="292"/>
      <c r="G3686" s="293"/>
    </row>
    <row r="3687" spans="3:7" customFormat="1">
      <c r="C3687" s="293"/>
      <c r="E3687" s="292"/>
      <c r="G3687" s="293"/>
    </row>
    <row r="3688" spans="3:7" customFormat="1">
      <c r="C3688" s="293"/>
      <c r="E3688" s="292"/>
      <c r="G3688" s="293"/>
    </row>
    <row r="3689" spans="3:7" customFormat="1">
      <c r="C3689" s="293"/>
      <c r="E3689" s="292"/>
      <c r="G3689" s="293"/>
    </row>
    <row r="3690" spans="3:7" customFormat="1">
      <c r="C3690" s="293"/>
      <c r="E3690" s="292"/>
      <c r="G3690" s="293"/>
    </row>
    <row r="3691" spans="3:7" customFormat="1">
      <c r="C3691" s="293"/>
      <c r="E3691" s="292"/>
      <c r="G3691" s="293"/>
    </row>
    <row r="3692" spans="3:7" customFormat="1">
      <c r="C3692" s="293"/>
      <c r="E3692" s="292"/>
      <c r="G3692" s="293"/>
    </row>
    <row r="3693" spans="3:7" customFormat="1">
      <c r="C3693" s="293"/>
      <c r="E3693" s="292"/>
      <c r="G3693" s="293"/>
    </row>
    <row r="3694" spans="3:7" customFormat="1">
      <c r="C3694" s="293"/>
      <c r="E3694" s="292"/>
      <c r="G3694" s="293"/>
    </row>
    <row r="3695" spans="3:7" customFormat="1">
      <c r="C3695" s="293"/>
      <c r="E3695" s="292"/>
      <c r="G3695" s="293"/>
    </row>
    <row r="3696" spans="3:7" customFormat="1">
      <c r="C3696" s="293"/>
      <c r="E3696" s="292"/>
      <c r="G3696" s="293"/>
    </row>
    <row r="3697" spans="3:7" customFormat="1">
      <c r="C3697" s="293"/>
      <c r="E3697" s="292"/>
      <c r="G3697" s="293"/>
    </row>
    <row r="3698" spans="3:7" customFormat="1">
      <c r="C3698" s="293"/>
      <c r="E3698" s="292"/>
      <c r="G3698" s="293"/>
    </row>
    <row r="3699" spans="3:7" customFormat="1">
      <c r="C3699" s="293"/>
      <c r="E3699" s="292"/>
      <c r="G3699" s="293"/>
    </row>
    <row r="3700" spans="3:7" customFormat="1">
      <c r="C3700" s="293"/>
      <c r="E3700" s="292"/>
      <c r="G3700" s="293"/>
    </row>
    <row r="3701" spans="3:7" customFormat="1">
      <c r="C3701" s="293"/>
      <c r="E3701" s="292"/>
      <c r="G3701" s="293"/>
    </row>
    <row r="3702" spans="3:7" customFormat="1">
      <c r="C3702" s="293"/>
      <c r="E3702" s="292"/>
      <c r="G3702" s="293"/>
    </row>
    <row r="3703" spans="3:7" customFormat="1">
      <c r="C3703" s="293"/>
      <c r="E3703" s="292"/>
      <c r="G3703" s="293"/>
    </row>
    <row r="3704" spans="3:7" customFormat="1">
      <c r="C3704" s="293"/>
      <c r="E3704" s="292"/>
      <c r="G3704" s="293"/>
    </row>
    <row r="3705" spans="3:7" customFormat="1">
      <c r="C3705" s="293"/>
      <c r="E3705" s="292"/>
      <c r="G3705" s="293"/>
    </row>
    <row r="3706" spans="3:7" customFormat="1">
      <c r="C3706" s="293"/>
      <c r="E3706" s="292"/>
      <c r="G3706" s="293"/>
    </row>
    <row r="3707" spans="3:7" customFormat="1">
      <c r="C3707" s="293"/>
      <c r="E3707" s="292"/>
      <c r="G3707" s="293"/>
    </row>
    <row r="3708" spans="3:7" customFormat="1">
      <c r="C3708" s="293"/>
      <c r="E3708" s="292"/>
      <c r="G3708" s="293"/>
    </row>
    <row r="3709" spans="3:7" customFormat="1">
      <c r="C3709" s="293"/>
      <c r="E3709" s="292"/>
      <c r="G3709" s="293"/>
    </row>
    <row r="3710" spans="3:7" customFormat="1">
      <c r="C3710" s="293"/>
      <c r="E3710" s="292"/>
      <c r="G3710" s="293"/>
    </row>
    <row r="3711" spans="3:7" customFormat="1">
      <c r="C3711" s="293"/>
      <c r="E3711" s="292"/>
      <c r="G3711" s="293"/>
    </row>
    <row r="3712" spans="3:7" customFormat="1">
      <c r="C3712" s="293"/>
      <c r="E3712" s="292"/>
      <c r="G3712" s="293"/>
    </row>
    <row r="3713" spans="3:7" customFormat="1">
      <c r="C3713" s="293"/>
      <c r="E3713" s="292"/>
      <c r="G3713" s="293"/>
    </row>
    <row r="3714" spans="3:7" customFormat="1">
      <c r="C3714" s="293"/>
      <c r="E3714" s="292"/>
      <c r="G3714" s="293"/>
    </row>
    <row r="3715" spans="3:7" customFormat="1">
      <c r="C3715" s="293"/>
      <c r="E3715" s="292"/>
      <c r="G3715" s="293"/>
    </row>
    <row r="3716" spans="3:7" customFormat="1">
      <c r="C3716" s="293"/>
      <c r="E3716" s="292"/>
      <c r="G3716" s="293"/>
    </row>
    <row r="3717" spans="3:7" customFormat="1">
      <c r="C3717" s="293"/>
      <c r="E3717" s="292"/>
      <c r="G3717" s="293"/>
    </row>
    <row r="3718" spans="3:7" customFormat="1">
      <c r="C3718" s="293"/>
      <c r="E3718" s="292"/>
      <c r="G3718" s="293"/>
    </row>
    <row r="3719" spans="3:7" customFormat="1">
      <c r="C3719" s="293"/>
      <c r="E3719" s="292"/>
      <c r="G3719" s="293"/>
    </row>
    <row r="3720" spans="3:7" customFormat="1">
      <c r="C3720" s="293"/>
      <c r="E3720" s="292"/>
      <c r="G3720" s="293"/>
    </row>
    <row r="3721" spans="3:7" customFormat="1">
      <c r="C3721" s="293"/>
      <c r="E3721" s="292"/>
      <c r="G3721" s="293"/>
    </row>
    <row r="3722" spans="3:7" customFormat="1">
      <c r="C3722" s="293"/>
      <c r="E3722" s="292"/>
      <c r="G3722" s="293"/>
    </row>
    <row r="3723" spans="3:7" customFormat="1">
      <c r="C3723" s="293"/>
      <c r="E3723" s="292"/>
      <c r="G3723" s="293"/>
    </row>
    <row r="3724" spans="3:7" customFormat="1">
      <c r="C3724" s="293"/>
      <c r="E3724" s="292"/>
      <c r="G3724" s="293"/>
    </row>
    <row r="3725" spans="3:7" customFormat="1">
      <c r="C3725" s="293"/>
      <c r="E3725" s="292"/>
      <c r="G3725" s="293"/>
    </row>
    <row r="3726" spans="3:7" customFormat="1">
      <c r="C3726" s="293"/>
      <c r="E3726" s="292"/>
      <c r="G3726" s="293"/>
    </row>
    <row r="3727" spans="3:7" customFormat="1">
      <c r="C3727" s="293"/>
      <c r="E3727" s="292"/>
      <c r="G3727" s="293"/>
    </row>
    <row r="3728" spans="3:7" customFormat="1">
      <c r="C3728" s="293"/>
      <c r="E3728" s="292"/>
      <c r="G3728" s="293"/>
    </row>
    <row r="3729" spans="3:7" customFormat="1">
      <c r="C3729" s="293"/>
      <c r="E3729" s="292"/>
      <c r="G3729" s="293"/>
    </row>
    <row r="3730" spans="3:7" customFormat="1">
      <c r="C3730" s="293"/>
      <c r="E3730" s="292"/>
      <c r="G3730" s="293"/>
    </row>
    <row r="3731" spans="3:7" customFormat="1">
      <c r="C3731" s="293"/>
      <c r="E3731" s="292"/>
      <c r="G3731" s="293"/>
    </row>
    <row r="3732" spans="3:7" customFormat="1">
      <c r="C3732" s="293"/>
      <c r="E3732" s="292"/>
      <c r="G3732" s="293"/>
    </row>
    <row r="3733" spans="3:7" customFormat="1">
      <c r="C3733" s="293"/>
      <c r="E3733" s="292"/>
      <c r="G3733" s="293"/>
    </row>
    <row r="3734" spans="3:7" customFormat="1">
      <c r="C3734" s="293"/>
      <c r="E3734" s="292"/>
      <c r="G3734" s="293"/>
    </row>
    <row r="3735" spans="3:7" customFormat="1">
      <c r="C3735" s="293"/>
      <c r="E3735" s="292"/>
      <c r="G3735" s="293"/>
    </row>
    <row r="3736" spans="3:7" customFormat="1">
      <c r="C3736" s="293"/>
      <c r="E3736" s="292"/>
      <c r="G3736" s="293"/>
    </row>
    <row r="3737" spans="3:7" customFormat="1">
      <c r="C3737" s="293"/>
      <c r="E3737" s="292"/>
      <c r="G3737" s="293"/>
    </row>
    <row r="3738" spans="3:7" customFormat="1">
      <c r="C3738" s="293"/>
      <c r="E3738" s="292"/>
      <c r="G3738" s="293"/>
    </row>
    <row r="3739" spans="3:7" customFormat="1">
      <c r="C3739" s="293"/>
      <c r="E3739" s="292"/>
      <c r="G3739" s="293"/>
    </row>
    <row r="3740" spans="3:7" customFormat="1">
      <c r="C3740" s="293"/>
      <c r="E3740" s="292"/>
      <c r="G3740" s="293"/>
    </row>
    <row r="3741" spans="3:7" customFormat="1">
      <c r="C3741" s="293"/>
      <c r="E3741" s="292"/>
      <c r="G3741" s="293"/>
    </row>
    <row r="3742" spans="3:7" customFormat="1">
      <c r="C3742" s="293"/>
      <c r="E3742" s="292"/>
      <c r="G3742" s="293"/>
    </row>
    <row r="3743" spans="3:7" customFormat="1">
      <c r="C3743" s="293"/>
      <c r="E3743" s="292"/>
      <c r="G3743" s="293"/>
    </row>
    <row r="3744" spans="3:7" customFormat="1">
      <c r="C3744" s="293"/>
      <c r="E3744" s="292"/>
      <c r="G3744" s="293"/>
    </row>
    <row r="3745" spans="3:7" customFormat="1">
      <c r="C3745" s="293"/>
      <c r="E3745" s="292"/>
      <c r="G3745" s="293"/>
    </row>
    <row r="3746" spans="3:7" customFormat="1">
      <c r="C3746" s="293"/>
      <c r="E3746" s="292"/>
      <c r="G3746" s="293"/>
    </row>
    <row r="3747" spans="3:7" customFormat="1">
      <c r="C3747" s="293"/>
      <c r="E3747" s="292"/>
      <c r="G3747" s="293"/>
    </row>
    <row r="3748" spans="3:7" customFormat="1">
      <c r="C3748" s="293"/>
      <c r="E3748" s="292"/>
      <c r="G3748" s="293"/>
    </row>
    <row r="3749" spans="3:7" customFormat="1">
      <c r="C3749" s="293"/>
      <c r="E3749" s="292"/>
      <c r="G3749" s="293"/>
    </row>
    <row r="3750" spans="3:7" customFormat="1">
      <c r="C3750" s="293"/>
      <c r="E3750" s="292"/>
      <c r="G3750" s="293"/>
    </row>
    <row r="3751" spans="3:7" customFormat="1">
      <c r="C3751" s="293"/>
      <c r="E3751" s="292"/>
      <c r="G3751" s="293"/>
    </row>
    <row r="3752" spans="3:7" customFormat="1">
      <c r="C3752" s="293"/>
      <c r="E3752" s="292"/>
      <c r="G3752" s="293"/>
    </row>
    <row r="3753" spans="3:7" customFormat="1">
      <c r="C3753" s="293"/>
      <c r="E3753" s="292"/>
      <c r="G3753" s="293"/>
    </row>
    <row r="3754" spans="3:7" customFormat="1">
      <c r="C3754" s="293"/>
      <c r="E3754" s="292"/>
      <c r="G3754" s="293"/>
    </row>
    <row r="3755" spans="3:7" customFormat="1">
      <c r="C3755" s="293"/>
      <c r="E3755" s="292"/>
      <c r="G3755" s="293"/>
    </row>
    <row r="3756" spans="3:7" customFormat="1">
      <c r="C3756" s="293"/>
      <c r="E3756" s="292"/>
      <c r="G3756" s="293"/>
    </row>
    <row r="3757" spans="3:7" customFormat="1">
      <c r="C3757" s="293"/>
      <c r="E3757" s="292"/>
      <c r="G3757" s="293"/>
    </row>
    <row r="3758" spans="3:7" customFormat="1">
      <c r="C3758" s="293"/>
      <c r="E3758" s="292"/>
      <c r="G3758" s="293"/>
    </row>
    <row r="3759" spans="3:7" customFormat="1">
      <c r="C3759" s="293"/>
      <c r="E3759" s="292"/>
      <c r="G3759" s="293"/>
    </row>
    <row r="3760" spans="3:7" customFormat="1">
      <c r="C3760" s="293"/>
      <c r="E3760" s="292"/>
      <c r="G3760" s="293"/>
    </row>
    <row r="3761" spans="3:7" customFormat="1">
      <c r="C3761" s="293"/>
      <c r="E3761" s="292"/>
      <c r="G3761" s="293"/>
    </row>
    <row r="3762" spans="3:7" customFormat="1">
      <c r="C3762" s="293"/>
      <c r="E3762" s="292"/>
      <c r="G3762" s="293"/>
    </row>
    <row r="3763" spans="3:7" customFormat="1">
      <c r="C3763" s="293"/>
      <c r="E3763" s="292"/>
      <c r="G3763" s="293"/>
    </row>
    <row r="3764" spans="3:7" customFormat="1">
      <c r="C3764" s="293"/>
      <c r="E3764" s="292"/>
      <c r="G3764" s="293"/>
    </row>
    <row r="3765" spans="3:7" customFormat="1">
      <c r="C3765" s="293"/>
      <c r="E3765" s="292"/>
      <c r="G3765" s="293"/>
    </row>
    <row r="3766" spans="3:7" customFormat="1">
      <c r="C3766" s="293"/>
      <c r="E3766" s="292"/>
      <c r="G3766" s="293"/>
    </row>
    <row r="3767" spans="3:7" customFormat="1">
      <c r="C3767" s="293"/>
      <c r="E3767" s="292"/>
      <c r="G3767" s="293"/>
    </row>
    <row r="3768" spans="3:7" customFormat="1">
      <c r="C3768" s="293"/>
      <c r="E3768" s="292"/>
      <c r="G3768" s="293"/>
    </row>
    <row r="3769" spans="3:7" customFormat="1">
      <c r="C3769" s="293"/>
      <c r="E3769" s="292"/>
      <c r="G3769" s="293"/>
    </row>
    <row r="3770" spans="3:7" customFormat="1">
      <c r="C3770" s="293"/>
      <c r="E3770" s="292"/>
      <c r="G3770" s="293"/>
    </row>
    <row r="3771" spans="3:7" customFormat="1">
      <c r="C3771" s="293"/>
      <c r="E3771" s="292"/>
      <c r="G3771" s="293"/>
    </row>
    <row r="3772" spans="3:7" customFormat="1">
      <c r="C3772" s="293"/>
      <c r="E3772" s="292"/>
      <c r="G3772" s="293"/>
    </row>
    <row r="3773" spans="3:7" customFormat="1">
      <c r="C3773" s="293"/>
      <c r="E3773" s="292"/>
      <c r="G3773" s="293"/>
    </row>
    <row r="3774" spans="3:7" customFormat="1">
      <c r="C3774" s="293"/>
      <c r="E3774" s="292"/>
      <c r="G3774" s="293"/>
    </row>
    <row r="3775" spans="3:7" customFormat="1">
      <c r="C3775" s="293"/>
      <c r="E3775" s="292"/>
      <c r="G3775" s="293"/>
    </row>
    <row r="3776" spans="3:7" customFormat="1">
      <c r="C3776" s="293"/>
      <c r="E3776" s="292"/>
      <c r="G3776" s="293"/>
    </row>
    <row r="3777" spans="3:7" customFormat="1">
      <c r="C3777" s="293"/>
      <c r="E3777" s="292"/>
      <c r="G3777" s="293"/>
    </row>
    <row r="3778" spans="3:7" customFormat="1">
      <c r="C3778" s="293"/>
      <c r="E3778" s="292"/>
      <c r="G3778" s="293"/>
    </row>
    <row r="3779" spans="3:7" customFormat="1">
      <c r="C3779" s="293"/>
      <c r="E3779" s="292"/>
      <c r="G3779" s="293"/>
    </row>
    <row r="3780" spans="3:7" customFormat="1">
      <c r="C3780" s="293"/>
      <c r="E3780" s="292"/>
      <c r="G3780" s="293"/>
    </row>
    <row r="3781" spans="3:7" customFormat="1">
      <c r="C3781" s="293"/>
      <c r="E3781" s="292"/>
      <c r="G3781" s="293"/>
    </row>
    <row r="3782" spans="3:7" customFormat="1">
      <c r="C3782" s="293"/>
      <c r="E3782" s="292"/>
      <c r="G3782" s="293"/>
    </row>
    <row r="3783" spans="3:7" customFormat="1">
      <c r="C3783" s="293"/>
      <c r="E3783" s="292"/>
      <c r="G3783" s="293"/>
    </row>
    <row r="3784" spans="3:7" customFormat="1">
      <c r="C3784" s="293"/>
      <c r="E3784" s="292"/>
      <c r="G3784" s="293"/>
    </row>
    <row r="3785" spans="3:7" customFormat="1">
      <c r="C3785" s="293"/>
      <c r="E3785" s="292"/>
      <c r="G3785" s="293"/>
    </row>
    <row r="3786" spans="3:7" customFormat="1">
      <c r="C3786" s="293"/>
      <c r="E3786" s="292"/>
      <c r="G3786" s="293"/>
    </row>
    <row r="3787" spans="3:7" customFormat="1">
      <c r="C3787" s="293"/>
      <c r="E3787" s="292"/>
      <c r="G3787" s="293"/>
    </row>
    <row r="3788" spans="3:7" customFormat="1">
      <c r="C3788" s="293"/>
      <c r="E3788" s="292"/>
      <c r="G3788" s="293"/>
    </row>
    <row r="3789" spans="3:7" customFormat="1">
      <c r="C3789" s="293"/>
      <c r="E3789" s="292"/>
      <c r="G3789" s="293"/>
    </row>
    <row r="3790" spans="3:7" customFormat="1">
      <c r="C3790" s="293"/>
      <c r="E3790" s="292"/>
      <c r="G3790" s="293"/>
    </row>
    <row r="3791" spans="3:7" customFormat="1">
      <c r="C3791" s="293"/>
      <c r="E3791" s="292"/>
      <c r="G3791" s="293"/>
    </row>
    <row r="3792" spans="3:7" customFormat="1">
      <c r="C3792" s="293"/>
      <c r="E3792" s="292"/>
      <c r="G3792" s="293"/>
    </row>
    <row r="3793" spans="3:7" customFormat="1">
      <c r="C3793" s="293"/>
      <c r="E3793" s="292"/>
      <c r="G3793" s="293"/>
    </row>
    <row r="3794" spans="3:7" customFormat="1">
      <c r="C3794" s="293"/>
      <c r="E3794" s="292"/>
      <c r="G3794" s="293"/>
    </row>
    <row r="3795" spans="3:7" customFormat="1">
      <c r="C3795" s="293"/>
      <c r="E3795" s="292"/>
      <c r="G3795" s="293"/>
    </row>
    <row r="3796" spans="3:7" customFormat="1">
      <c r="C3796" s="293"/>
      <c r="E3796" s="292"/>
      <c r="G3796" s="293"/>
    </row>
    <row r="3797" spans="3:7" customFormat="1">
      <c r="C3797" s="293"/>
      <c r="E3797" s="292"/>
      <c r="G3797" s="293"/>
    </row>
    <row r="3798" spans="3:7" customFormat="1">
      <c r="C3798" s="293"/>
      <c r="E3798" s="292"/>
      <c r="G3798" s="293"/>
    </row>
    <row r="3799" spans="3:7" customFormat="1">
      <c r="C3799" s="293"/>
      <c r="E3799" s="292"/>
      <c r="G3799" s="293"/>
    </row>
    <row r="3800" spans="3:7" customFormat="1">
      <c r="C3800" s="293"/>
      <c r="E3800" s="292"/>
      <c r="G3800" s="293"/>
    </row>
    <row r="3801" spans="3:7" customFormat="1">
      <c r="C3801" s="293"/>
      <c r="E3801" s="292"/>
      <c r="G3801" s="293"/>
    </row>
    <row r="3802" spans="3:7" customFormat="1">
      <c r="C3802" s="293"/>
      <c r="E3802" s="292"/>
      <c r="G3802" s="293"/>
    </row>
    <row r="3803" spans="3:7" customFormat="1">
      <c r="C3803" s="293"/>
      <c r="E3803" s="292"/>
      <c r="G3803" s="293"/>
    </row>
    <row r="3804" spans="3:7" customFormat="1">
      <c r="C3804" s="293"/>
      <c r="E3804" s="292"/>
      <c r="G3804" s="293"/>
    </row>
    <row r="3805" spans="3:7" customFormat="1">
      <c r="C3805" s="293"/>
      <c r="E3805" s="292"/>
      <c r="G3805" s="293"/>
    </row>
    <row r="3806" spans="3:7" customFormat="1">
      <c r="C3806" s="293"/>
      <c r="E3806" s="292"/>
      <c r="G3806" s="293"/>
    </row>
    <row r="3807" spans="3:7" customFormat="1">
      <c r="C3807" s="293"/>
      <c r="E3807" s="292"/>
      <c r="G3807" s="293"/>
    </row>
    <row r="3808" spans="3:7" customFormat="1">
      <c r="C3808" s="293"/>
      <c r="E3808" s="292"/>
      <c r="G3808" s="293"/>
    </row>
    <row r="3809" spans="3:7" customFormat="1">
      <c r="C3809" s="293"/>
      <c r="E3809" s="292"/>
      <c r="G3809" s="293"/>
    </row>
    <row r="3810" spans="3:7" customFormat="1">
      <c r="C3810" s="293"/>
      <c r="E3810" s="292"/>
      <c r="G3810" s="293"/>
    </row>
    <row r="3811" spans="3:7" customFormat="1">
      <c r="C3811" s="293"/>
      <c r="E3811" s="292"/>
      <c r="G3811" s="293"/>
    </row>
    <row r="3812" spans="3:7" customFormat="1">
      <c r="C3812" s="293"/>
      <c r="E3812" s="292"/>
      <c r="G3812" s="293"/>
    </row>
    <row r="3813" spans="3:7" customFormat="1">
      <c r="C3813" s="293"/>
      <c r="E3813" s="292"/>
      <c r="G3813" s="293"/>
    </row>
    <row r="3814" spans="3:7" customFormat="1">
      <c r="C3814" s="293"/>
      <c r="E3814" s="292"/>
      <c r="G3814" s="293"/>
    </row>
    <row r="3815" spans="3:7" customFormat="1">
      <c r="C3815" s="293"/>
      <c r="E3815" s="292"/>
      <c r="G3815" s="293"/>
    </row>
    <row r="3816" spans="3:7" customFormat="1">
      <c r="C3816" s="293"/>
      <c r="E3816" s="292"/>
      <c r="G3816" s="293"/>
    </row>
    <row r="3817" spans="3:7" customFormat="1">
      <c r="C3817" s="293"/>
      <c r="E3817" s="292"/>
      <c r="G3817" s="293"/>
    </row>
    <row r="3818" spans="3:7" customFormat="1">
      <c r="C3818" s="293"/>
      <c r="E3818" s="292"/>
      <c r="G3818" s="293"/>
    </row>
    <row r="3819" spans="3:7" customFormat="1">
      <c r="C3819" s="293"/>
      <c r="E3819" s="292"/>
      <c r="G3819" s="293"/>
    </row>
    <row r="3820" spans="3:7" customFormat="1">
      <c r="C3820" s="293"/>
      <c r="E3820" s="292"/>
      <c r="G3820" s="293"/>
    </row>
    <row r="3821" spans="3:7" customFormat="1">
      <c r="C3821" s="293"/>
      <c r="E3821" s="292"/>
      <c r="G3821" s="293"/>
    </row>
    <row r="3822" spans="3:7" customFormat="1">
      <c r="C3822" s="293"/>
      <c r="E3822" s="292"/>
      <c r="G3822" s="293"/>
    </row>
    <row r="3823" spans="3:7" customFormat="1">
      <c r="C3823" s="293"/>
      <c r="E3823" s="292"/>
      <c r="G3823" s="293"/>
    </row>
    <row r="3824" spans="3:7" customFormat="1">
      <c r="C3824" s="293"/>
      <c r="E3824" s="292"/>
      <c r="G3824" s="293"/>
    </row>
    <row r="3825" spans="3:7" customFormat="1">
      <c r="C3825" s="293"/>
      <c r="E3825" s="292"/>
      <c r="G3825" s="293"/>
    </row>
    <row r="3826" spans="3:7" customFormat="1">
      <c r="C3826" s="293"/>
      <c r="E3826" s="292"/>
      <c r="G3826" s="293"/>
    </row>
    <row r="3827" spans="3:7" customFormat="1">
      <c r="C3827" s="293"/>
      <c r="E3827" s="292"/>
      <c r="G3827" s="293"/>
    </row>
    <row r="3828" spans="3:7" customFormat="1">
      <c r="C3828" s="293"/>
      <c r="E3828" s="292"/>
      <c r="G3828" s="293"/>
    </row>
    <row r="3829" spans="3:7" customFormat="1">
      <c r="C3829" s="293"/>
      <c r="E3829" s="292"/>
      <c r="G3829" s="293"/>
    </row>
    <row r="3830" spans="3:7" customFormat="1">
      <c r="C3830" s="293"/>
      <c r="E3830" s="292"/>
      <c r="G3830" s="293"/>
    </row>
    <row r="3831" spans="3:7" customFormat="1">
      <c r="C3831" s="293"/>
      <c r="E3831" s="292"/>
      <c r="G3831" s="293"/>
    </row>
    <row r="3832" spans="3:7" customFormat="1">
      <c r="C3832" s="293"/>
      <c r="E3832" s="292"/>
      <c r="G3832" s="293"/>
    </row>
    <row r="3833" spans="3:7" customFormat="1">
      <c r="C3833" s="293"/>
      <c r="E3833" s="292"/>
      <c r="G3833" s="293"/>
    </row>
    <row r="3834" spans="3:7" customFormat="1">
      <c r="C3834" s="293"/>
      <c r="E3834" s="292"/>
      <c r="G3834" s="293"/>
    </row>
    <row r="3835" spans="3:7" customFormat="1">
      <c r="C3835" s="293"/>
      <c r="E3835" s="292"/>
      <c r="G3835" s="293"/>
    </row>
    <row r="3836" spans="3:7" customFormat="1">
      <c r="C3836" s="293"/>
      <c r="E3836" s="292"/>
      <c r="G3836" s="293"/>
    </row>
    <row r="3837" spans="3:7" customFormat="1">
      <c r="C3837" s="293"/>
      <c r="E3837" s="292"/>
      <c r="G3837" s="293"/>
    </row>
    <row r="3838" spans="3:7" customFormat="1">
      <c r="C3838" s="293"/>
      <c r="E3838" s="292"/>
      <c r="G3838" s="293"/>
    </row>
    <row r="3839" spans="3:7" customFormat="1">
      <c r="C3839" s="293"/>
      <c r="E3839" s="292"/>
      <c r="G3839" s="293"/>
    </row>
    <row r="3840" spans="3:7" customFormat="1">
      <c r="C3840" s="293"/>
      <c r="E3840" s="292"/>
      <c r="G3840" s="293"/>
    </row>
    <row r="3841" spans="3:7" customFormat="1">
      <c r="C3841" s="293"/>
      <c r="E3841" s="292"/>
      <c r="G3841" s="293"/>
    </row>
    <row r="3842" spans="3:7" customFormat="1">
      <c r="C3842" s="293"/>
      <c r="E3842" s="292"/>
      <c r="G3842" s="293"/>
    </row>
    <row r="3843" spans="3:7" customFormat="1">
      <c r="C3843" s="293"/>
      <c r="E3843" s="292"/>
      <c r="G3843" s="293"/>
    </row>
    <row r="3844" spans="3:7" customFormat="1">
      <c r="C3844" s="293"/>
      <c r="E3844" s="292"/>
      <c r="G3844" s="293"/>
    </row>
    <row r="3845" spans="3:7" customFormat="1">
      <c r="C3845" s="293"/>
      <c r="E3845" s="292"/>
      <c r="G3845" s="293"/>
    </row>
    <row r="3846" spans="3:7" customFormat="1">
      <c r="C3846" s="293"/>
      <c r="E3846" s="292"/>
      <c r="G3846" s="293"/>
    </row>
    <row r="3847" spans="3:7" customFormat="1">
      <c r="C3847" s="293"/>
      <c r="E3847" s="292"/>
      <c r="G3847" s="293"/>
    </row>
    <row r="3848" spans="3:7" customFormat="1">
      <c r="C3848" s="293"/>
      <c r="E3848" s="292"/>
      <c r="G3848" s="293"/>
    </row>
    <row r="3849" spans="3:7" customFormat="1">
      <c r="C3849" s="293"/>
      <c r="E3849" s="292"/>
      <c r="G3849" s="293"/>
    </row>
    <row r="3850" spans="3:7" customFormat="1">
      <c r="C3850" s="293"/>
      <c r="E3850" s="292"/>
      <c r="G3850" s="293"/>
    </row>
    <row r="3851" spans="3:7" customFormat="1">
      <c r="C3851" s="293"/>
      <c r="E3851" s="292"/>
      <c r="G3851" s="293"/>
    </row>
    <row r="3852" spans="3:7" customFormat="1">
      <c r="C3852" s="293"/>
      <c r="E3852" s="292"/>
      <c r="G3852" s="293"/>
    </row>
    <row r="3853" spans="3:7" customFormat="1">
      <c r="C3853" s="293"/>
      <c r="E3853" s="292"/>
      <c r="G3853" s="293"/>
    </row>
    <row r="3854" spans="3:7" customFormat="1">
      <c r="C3854" s="293"/>
      <c r="E3854" s="292"/>
      <c r="G3854" s="293"/>
    </row>
    <row r="3855" spans="3:7" customFormat="1">
      <c r="C3855" s="293"/>
      <c r="E3855" s="292"/>
      <c r="G3855" s="293"/>
    </row>
    <row r="3856" spans="3:7" customFormat="1">
      <c r="C3856" s="293"/>
      <c r="E3856" s="292"/>
      <c r="G3856" s="293"/>
    </row>
    <row r="3857" spans="3:7" customFormat="1">
      <c r="C3857" s="293"/>
      <c r="E3857" s="292"/>
      <c r="G3857" s="293"/>
    </row>
    <row r="3858" spans="3:7" customFormat="1">
      <c r="C3858" s="293"/>
      <c r="E3858" s="292"/>
      <c r="G3858" s="293"/>
    </row>
    <row r="3859" spans="3:7" customFormat="1">
      <c r="C3859" s="293"/>
      <c r="E3859" s="292"/>
      <c r="G3859" s="293"/>
    </row>
    <row r="3860" spans="3:7" customFormat="1">
      <c r="C3860" s="293"/>
      <c r="E3860" s="292"/>
      <c r="G3860" s="293"/>
    </row>
    <row r="3861" spans="3:7" customFormat="1">
      <c r="C3861" s="293"/>
      <c r="E3861" s="292"/>
      <c r="G3861" s="293"/>
    </row>
    <row r="3862" spans="3:7" customFormat="1">
      <c r="C3862" s="293"/>
      <c r="E3862" s="292"/>
      <c r="G3862" s="293"/>
    </row>
    <row r="3863" spans="3:7" customFormat="1">
      <c r="C3863" s="293"/>
      <c r="E3863" s="292"/>
      <c r="G3863" s="293"/>
    </row>
    <row r="3864" spans="3:7" customFormat="1">
      <c r="C3864" s="293"/>
      <c r="E3864" s="292"/>
      <c r="G3864" s="293"/>
    </row>
    <row r="3865" spans="3:7" customFormat="1">
      <c r="C3865" s="293"/>
      <c r="E3865" s="292"/>
      <c r="G3865" s="293"/>
    </row>
    <row r="3866" spans="3:7" customFormat="1">
      <c r="C3866" s="293"/>
      <c r="E3866" s="292"/>
      <c r="G3866" s="293"/>
    </row>
    <row r="3867" spans="3:7" customFormat="1">
      <c r="C3867" s="293"/>
      <c r="E3867" s="292"/>
      <c r="G3867" s="293"/>
    </row>
    <row r="3868" spans="3:7" customFormat="1">
      <c r="C3868" s="293"/>
      <c r="E3868" s="292"/>
      <c r="G3868" s="293"/>
    </row>
    <row r="3869" spans="3:7" customFormat="1">
      <c r="C3869" s="293"/>
      <c r="E3869" s="292"/>
      <c r="G3869" s="293"/>
    </row>
    <row r="3870" spans="3:7" customFormat="1">
      <c r="C3870" s="293"/>
      <c r="E3870" s="292"/>
      <c r="G3870" s="293"/>
    </row>
    <row r="3871" spans="3:7" customFormat="1">
      <c r="C3871" s="293"/>
      <c r="E3871" s="292"/>
      <c r="G3871" s="293"/>
    </row>
    <row r="3872" spans="3:7" customFormat="1">
      <c r="C3872" s="293"/>
      <c r="E3872" s="292"/>
      <c r="G3872" s="293"/>
    </row>
    <row r="3873" spans="3:7" customFormat="1">
      <c r="C3873" s="293"/>
      <c r="E3873" s="292"/>
      <c r="G3873" s="293"/>
    </row>
    <row r="3874" spans="3:7" customFormat="1">
      <c r="C3874" s="293"/>
      <c r="E3874" s="292"/>
      <c r="G3874" s="293"/>
    </row>
    <row r="3875" spans="3:7" customFormat="1">
      <c r="C3875" s="293"/>
      <c r="E3875" s="292"/>
      <c r="G3875" s="293"/>
    </row>
    <row r="3876" spans="3:7" customFormat="1">
      <c r="C3876" s="293"/>
      <c r="E3876" s="292"/>
      <c r="G3876" s="293"/>
    </row>
    <row r="3877" spans="3:7" customFormat="1">
      <c r="C3877" s="293"/>
      <c r="E3877" s="292"/>
      <c r="G3877" s="293"/>
    </row>
    <row r="3878" spans="3:7" customFormat="1">
      <c r="C3878" s="293"/>
      <c r="E3878" s="292"/>
      <c r="G3878" s="293"/>
    </row>
    <row r="3879" spans="3:7" customFormat="1">
      <c r="C3879" s="293"/>
      <c r="E3879" s="292"/>
      <c r="G3879" s="293"/>
    </row>
    <row r="3880" spans="3:7" customFormat="1">
      <c r="C3880" s="293"/>
      <c r="E3880" s="292"/>
      <c r="G3880" s="293"/>
    </row>
    <row r="3881" spans="3:7" customFormat="1">
      <c r="C3881" s="293"/>
      <c r="E3881" s="292"/>
      <c r="G3881" s="293"/>
    </row>
    <row r="3882" spans="3:7" customFormat="1">
      <c r="C3882" s="293"/>
      <c r="E3882" s="292"/>
      <c r="G3882" s="293"/>
    </row>
    <row r="3883" spans="3:7" customFormat="1">
      <c r="C3883" s="293"/>
      <c r="E3883" s="292"/>
      <c r="G3883" s="293"/>
    </row>
    <row r="3884" spans="3:7" customFormat="1">
      <c r="C3884" s="293"/>
      <c r="E3884" s="292"/>
      <c r="G3884" s="293"/>
    </row>
    <row r="3885" spans="3:7" customFormat="1">
      <c r="C3885" s="293"/>
      <c r="E3885" s="292"/>
      <c r="G3885" s="293"/>
    </row>
    <row r="3886" spans="3:7" customFormat="1">
      <c r="C3886" s="293"/>
      <c r="E3886" s="292"/>
      <c r="G3886" s="293"/>
    </row>
    <row r="3887" spans="3:7" customFormat="1">
      <c r="C3887" s="293"/>
      <c r="E3887" s="292"/>
      <c r="G3887" s="293"/>
    </row>
    <row r="3888" spans="3:7" customFormat="1">
      <c r="C3888" s="293"/>
      <c r="E3888" s="292"/>
      <c r="G3888" s="293"/>
    </row>
    <row r="3889" spans="3:7" customFormat="1">
      <c r="C3889" s="293"/>
      <c r="E3889" s="292"/>
      <c r="G3889" s="293"/>
    </row>
    <row r="3890" spans="3:7" customFormat="1">
      <c r="C3890" s="293"/>
      <c r="E3890" s="292"/>
      <c r="G3890" s="293"/>
    </row>
    <row r="3891" spans="3:7" customFormat="1">
      <c r="C3891" s="293"/>
      <c r="E3891" s="292"/>
      <c r="G3891" s="293"/>
    </row>
    <row r="3892" spans="3:7" customFormat="1">
      <c r="C3892" s="293"/>
      <c r="E3892" s="292"/>
      <c r="G3892" s="293"/>
    </row>
    <row r="3893" spans="3:7" customFormat="1">
      <c r="C3893" s="293"/>
      <c r="E3893" s="292"/>
      <c r="G3893" s="293"/>
    </row>
    <row r="3894" spans="3:7" customFormat="1">
      <c r="C3894" s="293"/>
      <c r="E3894" s="292"/>
      <c r="G3894" s="293"/>
    </row>
    <row r="3895" spans="3:7" customFormat="1">
      <c r="C3895" s="293"/>
      <c r="E3895" s="292"/>
      <c r="G3895" s="293"/>
    </row>
    <row r="3896" spans="3:7" customFormat="1">
      <c r="C3896" s="293"/>
      <c r="E3896" s="292"/>
      <c r="G3896" s="293"/>
    </row>
    <row r="3897" spans="3:7" customFormat="1">
      <c r="C3897" s="293"/>
      <c r="E3897" s="292"/>
      <c r="G3897" s="293"/>
    </row>
    <row r="3898" spans="3:7" customFormat="1">
      <c r="C3898" s="293"/>
      <c r="E3898" s="292"/>
      <c r="G3898" s="293"/>
    </row>
    <row r="3899" spans="3:7" customFormat="1">
      <c r="C3899" s="293"/>
      <c r="E3899" s="292"/>
      <c r="G3899" s="293"/>
    </row>
    <row r="3900" spans="3:7" customFormat="1">
      <c r="C3900" s="293"/>
      <c r="E3900" s="292"/>
      <c r="G3900" s="293"/>
    </row>
    <row r="3901" spans="3:7" customFormat="1">
      <c r="C3901" s="293"/>
      <c r="E3901" s="292"/>
      <c r="G3901" s="293"/>
    </row>
    <row r="3902" spans="3:7" customFormat="1">
      <c r="C3902" s="293"/>
      <c r="E3902" s="292"/>
      <c r="G3902" s="293"/>
    </row>
    <row r="3903" spans="3:7" customFormat="1">
      <c r="C3903" s="293"/>
      <c r="E3903" s="292"/>
      <c r="G3903" s="293"/>
    </row>
    <row r="3904" spans="3:7" customFormat="1">
      <c r="C3904" s="293"/>
      <c r="E3904" s="292"/>
      <c r="G3904" s="293"/>
    </row>
    <row r="3905" spans="3:7" customFormat="1">
      <c r="C3905" s="293"/>
      <c r="E3905" s="292"/>
      <c r="G3905" s="293"/>
    </row>
    <row r="3906" spans="3:7" customFormat="1">
      <c r="C3906" s="293"/>
      <c r="E3906" s="292"/>
      <c r="G3906" s="293"/>
    </row>
    <row r="3907" spans="3:7" customFormat="1">
      <c r="C3907" s="293"/>
      <c r="E3907" s="292"/>
      <c r="G3907" s="293"/>
    </row>
    <row r="3908" spans="3:7" customFormat="1">
      <c r="C3908" s="293"/>
      <c r="E3908" s="292"/>
      <c r="G3908" s="293"/>
    </row>
    <row r="3909" spans="3:7" customFormat="1">
      <c r="C3909" s="293"/>
      <c r="E3909" s="292"/>
      <c r="G3909" s="293"/>
    </row>
    <row r="3910" spans="3:7" customFormat="1">
      <c r="C3910" s="293"/>
      <c r="E3910" s="292"/>
      <c r="G3910" s="293"/>
    </row>
    <row r="3911" spans="3:7" customFormat="1">
      <c r="C3911" s="293"/>
      <c r="E3911" s="292"/>
      <c r="G3911" s="293"/>
    </row>
    <row r="3912" spans="3:7" customFormat="1">
      <c r="C3912" s="293"/>
      <c r="E3912" s="292"/>
      <c r="G3912" s="293"/>
    </row>
    <row r="3913" spans="3:7" customFormat="1">
      <c r="C3913" s="293"/>
      <c r="E3913" s="292"/>
      <c r="G3913" s="293"/>
    </row>
    <row r="3914" spans="3:7" customFormat="1">
      <c r="C3914" s="293"/>
      <c r="E3914" s="292"/>
      <c r="G3914" s="293"/>
    </row>
    <row r="3915" spans="3:7" customFormat="1">
      <c r="C3915" s="293"/>
      <c r="E3915" s="292"/>
      <c r="G3915" s="293"/>
    </row>
    <row r="3916" spans="3:7" customFormat="1">
      <c r="C3916" s="293"/>
      <c r="E3916" s="292"/>
      <c r="G3916" s="293"/>
    </row>
    <row r="3917" spans="3:7" customFormat="1">
      <c r="C3917" s="293"/>
      <c r="E3917" s="292"/>
      <c r="G3917" s="293"/>
    </row>
    <row r="3918" spans="3:7" customFormat="1">
      <c r="C3918" s="293"/>
      <c r="E3918" s="292"/>
      <c r="G3918" s="293"/>
    </row>
    <row r="3919" spans="3:7" customFormat="1">
      <c r="C3919" s="293"/>
      <c r="E3919" s="292"/>
      <c r="G3919" s="293"/>
    </row>
    <row r="3920" spans="3:7" customFormat="1">
      <c r="C3920" s="293"/>
      <c r="E3920" s="292"/>
      <c r="G3920" s="293"/>
    </row>
    <row r="3921" spans="3:7" customFormat="1">
      <c r="C3921" s="293"/>
      <c r="E3921" s="292"/>
      <c r="G3921" s="293"/>
    </row>
    <row r="3922" spans="3:7" customFormat="1">
      <c r="C3922" s="293"/>
      <c r="E3922" s="292"/>
      <c r="G3922" s="293"/>
    </row>
    <row r="3923" spans="3:7" customFormat="1">
      <c r="C3923" s="293"/>
      <c r="E3923" s="292"/>
      <c r="G3923" s="293"/>
    </row>
    <row r="3924" spans="3:7" customFormat="1">
      <c r="C3924" s="293"/>
      <c r="E3924" s="292"/>
      <c r="G3924" s="293"/>
    </row>
    <row r="3925" spans="3:7" customFormat="1">
      <c r="C3925" s="293"/>
      <c r="E3925" s="292"/>
      <c r="G3925" s="293"/>
    </row>
    <row r="3926" spans="3:7" customFormat="1">
      <c r="C3926" s="293"/>
      <c r="E3926" s="292"/>
      <c r="G3926" s="293"/>
    </row>
    <row r="3927" spans="3:7" customFormat="1">
      <c r="C3927" s="293"/>
      <c r="E3927" s="292"/>
      <c r="G3927" s="293"/>
    </row>
    <row r="3928" spans="3:7" customFormat="1">
      <c r="C3928" s="293"/>
      <c r="E3928" s="292"/>
      <c r="G3928" s="293"/>
    </row>
    <row r="3929" spans="3:7" customFormat="1">
      <c r="C3929" s="293"/>
      <c r="E3929" s="292"/>
      <c r="G3929" s="293"/>
    </row>
    <row r="3930" spans="3:7" customFormat="1">
      <c r="C3930" s="293"/>
      <c r="E3930" s="292"/>
      <c r="G3930" s="293"/>
    </row>
    <row r="3931" spans="3:7" customFormat="1">
      <c r="C3931" s="293"/>
      <c r="E3931" s="292"/>
      <c r="G3931" s="293"/>
    </row>
    <row r="3932" spans="3:7" customFormat="1">
      <c r="C3932" s="293"/>
      <c r="E3932" s="292"/>
      <c r="G3932" s="293"/>
    </row>
    <row r="3933" spans="3:7" customFormat="1">
      <c r="C3933" s="293"/>
      <c r="E3933" s="292"/>
      <c r="G3933" s="293"/>
    </row>
    <row r="3934" spans="3:7" customFormat="1">
      <c r="C3934" s="293"/>
      <c r="E3934" s="292"/>
      <c r="G3934" s="293"/>
    </row>
    <row r="3935" spans="3:7" customFormat="1">
      <c r="C3935" s="293"/>
      <c r="E3935" s="292"/>
      <c r="G3935" s="293"/>
    </row>
    <row r="3936" spans="3:7" customFormat="1">
      <c r="C3936" s="293"/>
      <c r="E3936" s="292"/>
      <c r="G3936" s="293"/>
    </row>
    <row r="3937" spans="3:7" customFormat="1">
      <c r="C3937" s="293"/>
      <c r="E3937" s="292"/>
      <c r="G3937" s="293"/>
    </row>
    <row r="3938" spans="3:7" customFormat="1">
      <c r="C3938" s="293"/>
      <c r="E3938" s="292"/>
      <c r="G3938" s="293"/>
    </row>
    <row r="3939" spans="3:7" customFormat="1">
      <c r="C3939" s="293"/>
      <c r="E3939" s="292"/>
      <c r="G3939" s="293"/>
    </row>
    <row r="3940" spans="3:7" customFormat="1">
      <c r="C3940" s="293"/>
      <c r="E3940" s="292"/>
      <c r="G3940" s="293"/>
    </row>
    <row r="3941" spans="3:7" customFormat="1">
      <c r="C3941" s="293"/>
      <c r="E3941" s="292"/>
      <c r="G3941" s="293"/>
    </row>
    <row r="3942" spans="3:7" customFormat="1">
      <c r="C3942" s="293"/>
      <c r="E3942" s="292"/>
      <c r="G3942" s="293"/>
    </row>
    <row r="3943" spans="3:7" customFormat="1">
      <c r="C3943" s="293"/>
      <c r="E3943" s="292"/>
      <c r="G3943" s="293"/>
    </row>
    <row r="3944" spans="3:7" customFormat="1">
      <c r="C3944" s="293"/>
      <c r="E3944" s="292"/>
      <c r="G3944" s="293"/>
    </row>
    <row r="3945" spans="3:7" customFormat="1">
      <c r="C3945" s="293"/>
      <c r="E3945" s="292"/>
      <c r="G3945" s="293"/>
    </row>
    <row r="3946" spans="3:7" customFormat="1">
      <c r="C3946" s="293"/>
      <c r="E3946" s="292"/>
      <c r="G3946" s="293"/>
    </row>
    <row r="3947" spans="3:7" customFormat="1">
      <c r="C3947" s="293"/>
      <c r="E3947" s="292"/>
      <c r="G3947" s="293"/>
    </row>
    <row r="3948" spans="3:7" customFormat="1">
      <c r="C3948" s="293"/>
      <c r="E3948" s="292"/>
      <c r="G3948" s="293"/>
    </row>
    <row r="3949" spans="3:7" customFormat="1">
      <c r="C3949" s="293"/>
      <c r="E3949" s="292"/>
      <c r="G3949" s="293"/>
    </row>
    <row r="3950" spans="3:7" customFormat="1">
      <c r="C3950" s="293"/>
      <c r="E3950" s="292"/>
      <c r="G3950" s="293"/>
    </row>
    <row r="3951" spans="3:7" customFormat="1">
      <c r="C3951" s="293"/>
      <c r="E3951" s="292"/>
      <c r="G3951" s="293"/>
    </row>
    <row r="3952" spans="3:7" customFormat="1">
      <c r="C3952" s="293"/>
      <c r="E3952" s="292"/>
      <c r="G3952" s="293"/>
    </row>
    <row r="3953" spans="3:7" customFormat="1">
      <c r="C3953" s="293"/>
      <c r="E3953" s="292"/>
      <c r="G3953" s="293"/>
    </row>
    <row r="3954" spans="3:7" customFormat="1">
      <c r="C3954" s="293"/>
      <c r="E3954" s="292"/>
      <c r="G3954" s="293"/>
    </row>
    <row r="3955" spans="3:7" customFormat="1">
      <c r="C3955" s="293"/>
      <c r="E3955" s="292"/>
      <c r="G3955" s="293"/>
    </row>
    <row r="3956" spans="3:7" customFormat="1">
      <c r="C3956" s="293"/>
      <c r="E3956" s="292"/>
      <c r="G3956" s="293"/>
    </row>
    <row r="3957" spans="3:7" customFormat="1">
      <c r="C3957" s="293"/>
      <c r="E3957" s="292"/>
      <c r="G3957" s="293"/>
    </row>
    <row r="3958" spans="3:7" customFormat="1">
      <c r="C3958" s="293"/>
      <c r="E3958" s="292"/>
      <c r="G3958" s="293"/>
    </row>
    <row r="3959" spans="3:7" customFormat="1">
      <c r="C3959" s="293"/>
      <c r="E3959" s="292"/>
      <c r="G3959" s="293"/>
    </row>
    <row r="3960" spans="3:7" customFormat="1">
      <c r="C3960" s="293"/>
      <c r="E3960" s="292"/>
      <c r="G3960" s="293"/>
    </row>
    <row r="3961" spans="3:7" customFormat="1">
      <c r="C3961" s="293"/>
      <c r="E3961" s="292"/>
      <c r="G3961" s="293"/>
    </row>
    <row r="3962" spans="3:7" customFormat="1">
      <c r="C3962" s="293"/>
      <c r="E3962" s="292"/>
      <c r="G3962" s="293"/>
    </row>
    <row r="3963" spans="3:7" customFormat="1">
      <c r="C3963" s="293"/>
      <c r="E3963" s="292"/>
      <c r="G3963" s="293"/>
    </row>
    <row r="3964" spans="3:7" customFormat="1">
      <c r="C3964" s="293"/>
      <c r="E3964" s="292"/>
      <c r="G3964" s="293"/>
    </row>
    <row r="3965" spans="3:7" customFormat="1">
      <c r="C3965" s="293"/>
      <c r="E3965" s="292"/>
      <c r="G3965" s="293"/>
    </row>
    <row r="3966" spans="3:7" customFormat="1">
      <c r="C3966" s="293"/>
      <c r="E3966" s="292"/>
      <c r="G3966" s="293"/>
    </row>
    <row r="3967" spans="3:7" customFormat="1">
      <c r="C3967" s="293"/>
      <c r="E3967" s="292"/>
      <c r="G3967" s="293"/>
    </row>
    <row r="3968" spans="3:7" customFormat="1">
      <c r="C3968" s="293"/>
      <c r="E3968" s="292"/>
      <c r="G3968" s="293"/>
    </row>
    <row r="3969" spans="3:7" customFormat="1">
      <c r="C3969" s="293"/>
      <c r="E3969" s="292"/>
      <c r="G3969" s="293"/>
    </row>
    <row r="3970" spans="3:7" customFormat="1">
      <c r="C3970" s="293"/>
      <c r="E3970" s="292"/>
      <c r="G3970" s="293"/>
    </row>
    <row r="3971" spans="3:7" customFormat="1">
      <c r="C3971" s="293"/>
      <c r="E3971" s="292"/>
      <c r="G3971" s="293"/>
    </row>
    <row r="3972" spans="3:7" customFormat="1">
      <c r="C3972" s="293"/>
      <c r="E3972" s="292"/>
      <c r="G3972" s="293"/>
    </row>
    <row r="3973" spans="3:7" customFormat="1">
      <c r="C3973" s="293"/>
      <c r="E3973" s="292"/>
      <c r="G3973" s="293"/>
    </row>
    <row r="3974" spans="3:7" customFormat="1">
      <c r="C3974" s="293"/>
      <c r="E3974" s="292"/>
      <c r="G3974" s="293"/>
    </row>
    <row r="3975" spans="3:7" customFormat="1">
      <c r="C3975" s="293"/>
      <c r="E3975" s="292"/>
      <c r="G3975" s="293"/>
    </row>
    <row r="3976" spans="3:7" customFormat="1">
      <c r="C3976" s="293"/>
      <c r="E3976" s="292"/>
      <c r="G3976" s="293"/>
    </row>
    <row r="3977" spans="3:7" customFormat="1">
      <c r="C3977" s="293"/>
      <c r="E3977" s="292"/>
      <c r="G3977" s="293"/>
    </row>
    <row r="3978" spans="3:7" customFormat="1">
      <c r="C3978" s="293"/>
      <c r="E3978" s="292"/>
      <c r="G3978" s="293"/>
    </row>
    <row r="3979" spans="3:7" customFormat="1">
      <c r="C3979" s="293"/>
      <c r="E3979" s="292"/>
      <c r="G3979" s="293"/>
    </row>
    <row r="3980" spans="3:7" customFormat="1">
      <c r="C3980" s="293"/>
      <c r="E3980" s="292"/>
      <c r="G3980" s="293"/>
    </row>
    <row r="3981" spans="3:7" customFormat="1">
      <c r="C3981" s="293"/>
      <c r="E3981" s="292"/>
      <c r="G3981" s="293"/>
    </row>
    <row r="3982" spans="3:7" customFormat="1">
      <c r="C3982" s="293"/>
      <c r="E3982" s="292"/>
      <c r="G3982" s="293"/>
    </row>
    <row r="3983" spans="3:7" customFormat="1">
      <c r="C3983" s="293"/>
      <c r="E3983" s="292"/>
      <c r="G3983" s="293"/>
    </row>
    <row r="3984" spans="3:7" customFormat="1">
      <c r="C3984" s="293"/>
      <c r="E3984" s="292"/>
      <c r="G3984" s="293"/>
    </row>
    <row r="3985" spans="3:7" customFormat="1">
      <c r="C3985" s="293"/>
      <c r="E3985" s="292"/>
      <c r="G3985" s="293"/>
    </row>
    <row r="3986" spans="3:7" customFormat="1">
      <c r="C3986" s="293"/>
      <c r="E3986" s="292"/>
      <c r="G3986" s="293"/>
    </row>
    <row r="3987" spans="3:7" customFormat="1">
      <c r="C3987" s="293"/>
      <c r="E3987" s="292"/>
      <c r="G3987" s="293"/>
    </row>
    <row r="3988" spans="3:7" customFormat="1">
      <c r="C3988" s="293"/>
      <c r="E3988" s="292"/>
      <c r="G3988" s="293"/>
    </row>
    <row r="3989" spans="3:7" customFormat="1">
      <c r="C3989" s="293"/>
      <c r="E3989" s="292"/>
      <c r="G3989" s="293"/>
    </row>
    <row r="3990" spans="3:7" customFormat="1">
      <c r="C3990" s="293"/>
      <c r="E3990" s="292"/>
      <c r="G3990" s="293"/>
    </row>
    <row r="3991" spans="3:7" customFormat="1">
      <c r="C3991" s="293"/>
      <c r="E3991" s="292"/>
      <c r="G3991" s="293"/>
    </row>
    <row r="3992" spans="3:7" customFormat="1">
      <c r="C3992" s="293"/>
      <c r="E3992" s="292"/>
      <c r="G3992" s="293"/>
    </row>
    <row r="3993" spans="3:7" customFormat="1">
      <c r="C3993" s="293"/>
      <c r="E3993" s="292"/>
      <c r="G3993" s="293"/>
    </row>
    <row r="3994" spans="3:7" customFormat="1">
      <c r="C3994" s="293"/>
      <c r="E3994" s="292"/>
      <c r="G3994" s="293"/>
    </row>
    <row r="3995" spans="3:7" customFormat="1">
      <c r="C3995" s="293"/>
      <c r="E3995" s="292"/>
      <c r="G3995" s="293"/>
    </row>
    <row r="3996" spans="3:7" customFormat="1">
      <c r="C3996" s="293"/>
      <c r="E3996" s="292"/>
      <c r="G3996" s="293"/>
    </row>
    <row r="3997" spans="3:7" customFormat="1">
      <c r="C3997" s="293"/>
      <c r="E3997" s="292"/>
      <c r="G3997" s="293"/>
    </row>
    <row r="3998" spans="3:7" customFormat="1">
      <c r="C3998" s="293"/>
      <c r="E3998" s="292"/>
      <c r="G3998" s="293"/>
    </row>
    <row r="3999" spans="3:7" customFormat="1">
      <c r="C3999" s="293"/>
      <c r="E3999" s="292"/>
      <c r="G3999" s="293"/>
    </row>
    <row r="4000" spans="3:7" customFormat="1">
      <c r="C4000" s="293"/>
      <c r="E4000" s="292"/>
      <c r="G4000" s="293"/>
    </row>
    <row r="4001" spans="3:7" customFormat="1">
      <c r="C4001" s="293"/>
      <c r="E4001" s="292"/>
      <c r="G4001" s="293"/>
    </row>
    <row r="4002" spans="3:7" customFormat="1">
      <c r="C4002" s="293"/>
      <c r="E4002" s="292"/>
      <c r="G4002" s="293"/>
    </row>
    <row r="4003" spans="3:7" customFormat="1">
      <c r="C4003" s="293"/>
      <c r="E4003" s="292"/>
      <c r="G4003" s="293"/>
    </row>
    <row r="4004" spans="3:7" customFormat="1">
      <c r="C4004" s="293"/>
      <c r="E4004" s="292"/>
      <c r="G4004" s="293"/>
    </row>
    <row r="4005" spans="3:7" customFormat="1">
      <c r="C4005" s="293"/>
      <c r="E4005" s="292"/>
      <c r="G4005" s="293"/>
    </row>
    <row r="4006" spans="3:7" customFormat="1">
      <c r="C4006" s="293"/>
      <c r="E4006" s="292"/>
      <c r="G4006" s="293"/>
    </row>
    <row r="4007" spans="3:7" customFormat="1">
      <c r="C4007" s="293"/>
      <c r="E4007" s="292"/>
      <c r="G4007" s="293"/>
    </row>
    <row r="4008" spans="3:7" customFormat="1">
      <c r="C4008" s="293"/>
      <c r="E4008" s="292"/>
      <c r="G4008" s="293"/>
    </row>
    <row r="4009" spans="3:7" customFormat="1">
      <c r="C4009" s="293"/>
      <c r="E4009" s="292"/>
      <c r="G4009" s="293"/>
    </row>
    <row r="4010" spans="3:7" customFormat="1">
      <c r="C4010" s="293"/>
      <c r="E4010" s="292"/>
      <c r="G4010" s="293"/>
    </row>
    <row r="4011" spans="3:7" customFormat="1">
      <c r="C4011" s="293"/>
      <c r="E4011" s="292"/>
      <c r="G4011" s="293"/>
    </row>
    <row r="4012" spans="3:7" customFormat="1">
      <c r="C4012" s="293"/>
      <c r="E4012" s="292"/>
      <c r="G4012" s="293"/>
    </row>
    <row r="4013" spans="3:7" customFormat="1">
      <c r="C4013" s="293"/>
      <c r="E4013" s="292"/>
      <c r="G4013" s="293"/>
    </row>
    <row r="4014" spans="3:7" customFormat="1">
      <c r="C4014" s="293"/>
      <c r="E4014" s="292"/>
      <c r="G4014" s="293"/>
    </row>
    <row r="4015" spans="3:7" customFormat="1">
      <c r="C4015" s="293"/>
      <c r="E4015" s="292"/>
      <c r="G4015" s="293"/>
    </row>
    <row r="4016" spans="3:7" customFormat="1">
      <c r="C4016" s="293"/>
      <c r="E4016" s="292"/>
      <c r="G4016" s="293"/>
    </row>
    <row r="4017" spans="3:7" customFormat="1">
      <c r="C4017" s="293"/>
      <c r="E4017" s="292"/>
      <c r="G4017" s="293"/>
    </row>
    <row r="4018" spans="3:7" customFormat="1">
      <c r="C4018" s="293"/>
      <c r="E4018" s="292"/>
      <c r="G4018" s="293"/>
    </row>
    <row r="4019" spans="3:7" customFormat="1">
      <c r="C4019" s="293"/>
      <c r="E4019" s="292"/>
      <c r="G4019" s="293"/>
    </row>
    <row r="4020" spans="3:7" customFormat="1">
      <c r="C4020" s="293"/>
      <c r="E4020" s="292"/>
      <c r="G4020" s="293"/>
    </row>
    <row r="4021" spans="3:7" customFormat="1">
      <c r="C4021" s="293"/>
      <c r="E4021" s="292"/>
      <c r="G4021" s="293"/>
    </row>
    <row r="4022" spans="3:7" customFormat="1">
      <c r="C4022" s="293"/>
      <c r="E4022" s="292"/>
      <c r="G4022" s="293"/>
    </row>
    <row r="4023" spans="3:7" customFormat="1">
      <c r="C4023" s="293"/>
      <c r="E4023" s="292"/>
      <c r="G4023" s="293"/>
    </row>
    <row r="4024" spans="3:7" customFormat="1">
      <c r="C4024" s="293"/>
      <c r="E4024" s="292"/>
      <c r="G4024" s="293"/>
    </row>
    <row r="4025" spans="3:7" customFormat="1">
      <c r="C4025" s="293"/>
      <c r="E4025" s="292"/>
      <c r="G4025" s="293"/>
    </row>
    <row r="4026" spans="3:7" customFormat="1">
      <c r="C4026" s="293"/>
      <c r="E4026" s="292"/>
      <c r="G4026" s="293"/>
    </row>
    <row r="4027" spans="3:7" customFormat="1">
      <c r="C4027" s="293"/>
      <c r="E4027" s="292"/>
      <c r="G4027" s="293"/>
    </row>
    <row r="4028" spans="3:7" customFormat="1">
      <c r="C4028" s="293"/>
      <c r="E4028" s="292"/>
      <c r="G4028" s="293"/>
    </row>
    <row r="4029" spans="3:7" customFormat="1">
      <c r="C4029" s="293"/>
      <c r="E4029" s="292"/>
      <c r="G4029" s="293"/>
    </row>
    <row r="4030" spans="3:7" customFormat="1">
      <c r="C4030" s="293"/>
      <c r="E4030" s="292"/>
      <c r="G4030" s="293"/>
    </row>
    <row r="4031" spans="3:7" customFormat="1">
      <c r="C4031" s="293"/>
      <c r="E4031" s="292"/>
      <c r="G4031" s="293"/>
    </row>
    <row r="4032" spans="3:7" customFormat="1">
      <c r="C4032" s="293"/>
      <c r="E4032" s="292"/>
      <c r="G4032" s="293"/>
    </row>
    <row r="4033" spans="3:7" customFormat="1">
      <c r="C4033" s="293"/>
      <c r="E4033" s="292"/>
      <c r="G4033" s="293"/>
    </row>
    <row r="4034" spans="3:7" customFormat="1">
      <c r="C4034" s="293"/>
      <c r="E4034" s="292"/>
      <c r="G4034" s="293"/>
    </row>
    <row r="4035" spans="3:7" customFormat="1">
      <c r="C4035" s="293"/>
      <c r="E4035" s="292"/>
      <c r="G4035" s="293"/>
    </row>
    <row r="4036" spans="3:7" customFormat="1">
      <c r="C4036" s="293"/>
      <c r="E4036" s="292"/>
      <c r="G4036" s="293"/>
    </row>
    <row r="4037" spans="3:7" customFormat="1">
      <c r="C4037" s="293"/>
      <c r="E4037" s="292"/>
      <c r="G4037" s="293"/>
    </row>
    <row r="4038" spans="3:7" customFormat="1">
      <c r="C4038" s="293"/>
      <c r="E4038" s="292"/>
      <c r="G4038" s="293"/>
    </row>
    <row r="4039" spans="3:7" customFormat="1">
      <c r="C4039" s="293"/>
      <c r="E4039" s="292"/>
      <c r="G4039" s="293"/>
    </row>
    <row r="4040" spans="3:7" customFormat="1">
      <c r="C4040" s="293"/>
      <c r="E4040" s="292"/>
      <c r="G4040" s="293"/>
    </row>
    <row r="4041" spans="3:7" customFormat="1">
      <c r="C4041" s="293"/>
      <c r="E4041" s="292"/>
      <c r="G4041" s="293"/>
    </row>
    <row r="4042" spans="3:7" customFormat="1">
      <c r="C4042" s="293"/>
      <c r="E4042" s="292"/>
      <c r="G4042" s="293"/>
    </row>
    <row r="4043" spans="3:7" customFormat="1">
      <c r="C4043" s="293"/>
      <c r="E4043" s="292"/>
      <c r="G4043" s="293"/>
    </row>
    <row r="4044" spans="3:7" customFormat="1">
      <c r="C4044" s="293"/>
      <c r="E4044" s="292"/>
      <c r="G4044" s="293"/>
    </row>
    <row r="4045" spans="3:7" customFormat="1">
      <c r="C4045" s="293"/>
      <c r="E4045" s="292"/>
      <c r="G4045" s="293"/>
    </row>
    <row r="4046" spans="3:7" customFormat="1">
      <c r="C4046" s="293"/>
      <c r="E4046" s="292"/>
      <c r="G4046" s="293"/>
    </row>
    <row r="4047" spans="3:7" customFormat="1">
      <c r="C4047" s="293"/>
      <c r="E4047" s="292"/>
      <c r="G4047" s="293"/>
    </row>
    <row r="4048" spans="3:7" customFormat="1">
      <c r="C4048" s="293"/>
      <c r="E4048" s="292"/>
      <c r="G4048" s="293"/>
    </row>
    <row r="4049" spans="3:7" customFormat="1">
      <c r="C4049" s="293"/>
      <c r="E4049" s="292"/>
      <c r="G4049" s="293"/>
    </row>
    <row r="4050" spans="3:7" customFormat="1">
      <c r="C4050" s="293"/>
      <c r="E4050" s="292"/>
      <c r="G4050" s="293"/>
    </row>
    <row r="4051" spans="3:7" customFormat="1">
      <c r="C4051" s="293"/>
      <c r="E4051" s="292"/>
      <c r="G4051" s="293"/>
    </row>
    <row r="4052" spans="3:7" customFormat="1">
      <c r="C4052" s="293"/>
      <c r="E4052" s="292"/>
      <c r="G4052" s="293"/>
    </row>
    <row r="4053" spans="3:7" customFormat="1">
      <c r="C4053" s="293"/>
      <c r="E4053" s="292"/>
      <c r="G4053" s="293"/>
    </row>
    <row r="4054" spans="3:7" customFormat="1">
      <c r="C4054" s="293"/>
      <c r="E4054" s="292"/>
      <c r="G4054" s="293"/>
    </row>
    <row r="4055" spans="3:7" customFormat="1">
      <c r="C4055" s="293"/>
      <c r="E4055" s="292"/>
      <c r="G4055" s="293"/>
    </row>
    <row r="4056" spans="3:7" customFormat="1">
      <c r="C4056" s="293"/>
      <c r="E4056" s="292"/>
      <c r="G4056" s="293"/>
    </row>
    <row r="4057" spans="3:7" customFormat="1">
      <c r="C4057" s="293"/>
      <c r="E4057" s="292"/>
      <c r="G4057" s="293"/>
    </row>
    <row r="4058" spans="3:7" customFormat="1">
      <c r="C4058" s="293"/>
      <c r="E4058" s="292"/>
      <c r="G4058" s="293"/>
    </row>
    <row r="4059" spans="3:7" customFormat="1">
      <c r="C4059" s="293"/>
      <c r="E4059" s="292"/>
      <c r="G4059" s="293"/>
    </row>
    <row r="4060" spans="3:7" customFormat="1">
      <c r="C4060" s="293"/>
      <c r="E4060" s="292"/>
      <c r="G4060" s="293"/>
    </row>
    <row r="4061" spans="3:7" customFormat="1">
      <c r="C4061" s="293"/>
      <c r="E4061" s="292"/>
      <c r="G4061" s="293"/>
    </row>
    <row r="4062" spans="3:7" customFormat="1">
      <c r="C4062" s="293"/>
      <c r="E4062" s="292"/>
      <c r="G4062" s="293"/>
    </row>
    <row r="4063" spans="3:7" customFormat="1">
      <c r="C4063" s="293"/>
      <c r="E4063" s="292"/>
      <c r="G4063" s="293"/>
    </row>
    <row r="4064" spans="3:7" customFormat="1">
      <c r="C4064" s="293"/>
      <c r="E4064" s="292"/>
      <c r="G4064" s="293"/>
    </row>
    <row r="4065" spans="3:7" customFormat="1">
      <c r="C4065" s="293"/>
      <c r="E4065" s="292"/>
      <c r="G4065" s="293"/>
    </row>
    <row r="4066" spans="3:7" customFormat="1">
      <c r="C4066" s="293"/>
      <c r="E4066" s="292"/>
      <c r="G4066" s="293"/>
    </row>
    <row r="4067" spans="3:7" customFormat="1">
      <c r="C4067" s="293"/>
      <c r="E4067" s="292"/>
      <c r="G4067" s="293"/>
    </row>
    <row r="4068" spans="3:7" customFormat="1">
      <c r="C4068" s="293"/>
      <c r="E4068" s="292"/>
      <c r="G4068" s="293"/>
    </row>
    <row r="4069" spans="3:7" customFormat="1">
      <c r="C4069" s="293"/>
      <c r="E4069" s="292"/>
      <c r="G4069" s="293"/>
    </row>
    <row r="4070" spans="3:7" customFormat="1">
      <c r="C4070" s="293"/>
      <c r="E4070" s="292"/>
      <c r="G4070" s="293"/>
    </row>
    <row r="4071" spans="3:7" customFormat="1">
      <c r="C4071" s="293"/>
      <c r="E4071" s="292"/>
      <c r="G4071" s="293"/>
    </row>
    <row r="4072" spans="3:7" customFormat="1">
      <c r="C4072" s="293"/>
      <c r="E4072" s="292"/>
      <c r="G4072" s="293"/>
    </row>
    <row r="4073" spans="3:7" customFormat="1">
      <c r="C4073" s="293"/>
      <c r="E4073" s="292"/>
      <c r="G4073" s="293"/>
    </row>
    <row r="4074" spans="3:7" customFormat="1">
      <c r="C4074" s="293"/>
      <c r="E4074" s="292"/>
      <c r="G4074" s="293"/>
    </row>
    <row r="4075" spans="3:7" customFormat="1">
      <c r="C4075" s="293"/>
      <c r="E4075" s="292"/>
      <c r="G4075" s="293"/>
    </row>
    <row r="4076" spans="3:7" customFormat="1">
      <c r="C4076" s="293"/>
      <c r="E4076" s="292"/>
      <c r="G4076" s="293"/>
    </row>
    <row r="4077" spans="3:7" customFormat="1">
      <c r="C4077" s="293"/>
      <c r="E4077" s="292"/>
      <c r="G4077" s="293"/>
    </row>
    <row r="4078" spans="3:7" customFormat="1">
      <c r="C4078" s="293"/>
      <c r="E4078" s="292"/>
      <c r="G4078" s="293"/>
    </row>
    <row r="4079" spans="3:7" customFormat="1">
      <c r="C4079" s="293"/>
      <c r="E4079" s="292"/>
      <c r="G4079" s="293"/>
    </row>
    <row r="4080" spans="3:7" customFormat="1">
      <c r="C4080" s="293"/>
      <c r="E4080" s="292"/>
      <c r="G4080" s="293"/>
    </row>
    <row r="4081" spans="3:7" customFormat="1">
      <c r="C4081" s="293"/>
      <c r="E4081" s="292"/>
      <c r="G4081" s="293"/>
    </row>
    <row r="4082" spans="3:7" customFormat="1">
      <c r="C4082" s="293"/>
      <c r="E4082" s="292"/>
      <c r="G4082" s="293"/>
    </row>
    <row r="4083" spans="3:7" customFormat="1">
      <c r="C4083" s="293"/>
      <c r="E4083" s="292"/>
      <c r="G4083" s="293"/>
    </row>
    <row r="4084" spans="3:7" customFormat="1">
      <c r="C4084" s="293"/>
      <c r="E4084" s="292"/>
      <c r="G4084" s="293"/>
    </row>
    <row r="4085" spans="3:7" customFormat="1">
      <c r="C4085" s="293"/>
      <c r="E4085" s="292"/>
      <c r="G4085" s="293"/>
    </row>
    <row r="4086" spans="3:7" customFormat="1">
      <c r="C4086" s="293"/>
      <c r="E4086" s="292"/>
      <c r="G4086" s="293"/>
    </row>
    <row r="4087" spans="3:7" customFormat="1">
      <c r="C4087" s="293"/>
      <c r="E4087" s="292"/>
      <c r="G4087" s="293"/>
    </row>
    <row r="4088" spans="3:7" customFormat="1">
      <c r="C4088" s="293"/>
      <c r="E4088" s="292"/>
      <c r="G4088" s="293"/>
    </row>
    <row r="4089" spans="3:7" customFormat="1">
      <c r="C4089" s="293"/>
      <c r="E4089" s="292"/>
      <c r="G4089" s="293"/>
    </row>
    <row r="4090" spans="3:7" customFormat="1">
      <c r="C4090" s="293"/>
      <c r="E4090" s="292"/>
      <c r="G4090" s="293"/>
    </row>
    <row r="4091" spans="3:7" customFormat="1">
      <c r="C4091" s="293"/>
      <c r="E4091" s="292"/>
      <c r="G4091" s="293"/>
    </row>
    <row r="4092" spans="3:7" customFormat="1">
      <c r="C4092" s="293"/>
      <c r="E4092" s="292"/>
      <c r="G4092" s="293"/>
    </row>
    <row r="4093" spans="3:7" customFormat="1">
      <c r="C4093" s="293"/>
      <c r="E4093" s="292"/>
      <c r="G4093" s="293"/>
    </row>
    <row r="4094" spans="3:7" customFormat="1">
      <c r="C4094" s="293"/>
      <c r="E4094" s="292"/>
      <c r="G4094" s="293"/>
    </row>
    <row r="4095" spans="3:7" customFormat="1">
      <c r="C4095" s="293"/>
      <c r="E4095" s="292"/>
      <c r="G4095" s="293"/>
    </row>
    <row r="4096" spans="3:7" customFormat="1">
      <c r="C4096" s="293"/>
      <c r="E4096" s="292"/>
      <c r="G4096" s="293"/>
    </row>
    <row r="4097" spans="3:7" customFormat="1">
      <c r="C4097" s="293"/>
      <c r="E4097" s="292"/>
      <c r="G4097" s="293"/>
    </row>
    <row r="4098" spans="3:7" customFormat="1">
      <c r="C4098" s="293"/>
      <c r="E4098" s="292"/>
      <c r="G4098" s="293"/>
    </row>
    <row r="4099" spans="3:7" customFormat="1">
      <c r="C4099" s="293"/>
      <c r="E4099" s="292"/>
      <c r="G4099" s="293"/>
    </row>
    <row r="4100" spans="3:7" customFormat="1">
      <c r="C4100" s="293"/>
      <c r="E4100" s="292"/>
      <c r="G4100" s="293"/>
    </row>
    <row r="4101" spans="3:7" customFormat="1">
      <c r="C4101" s="293"/>
      <c r="E4101" s="292"/>
      <c r="G4101" s="293"/>
    </row>
    <row r="4102" spans="3:7" customFormat="1">
      <c r="C4102" s="293"/>
      <c r="E4102" s="292"/>
      <c r="G4102" s="293"/>
    </row>
    <row r="4103" spans="3:7" customFormat="1">
      <c r="C4103" s="293"/>
      <c r="E4103" s="292"/>
      <c r="G4103" s="293"/>
    </row>
    <row r="4104" spans="3:7" customFormat="1">
      <c r="C4104" s="293"/>
      <c r="E4104" s="292"/>
      <c r="G4104" s="293"/>
    </row>
    <row r="4105" spans="3:7" customFormat="1">
      <c r="C4105" s="293"/>
      <c r="E4105" s="292"/>
      <c r="G4105" s="293"/>
    </row>
    <row r="4106" spans="3:7" customFormat="1">
      <c r="C4106" s="293"/>
      <c r="E4106" s="292"/>
      <c r="G4106" s="293"/>
    </row>
    <row r="4107" spans="3:7" customFormat="1">
      <c r="C4107" s="293"/>
      <c r="E4107" s="292"/>
      <c r="G4107" s="293"/>
    </row>
    <row r="4108" spans="3:7" customFormat="1">
      <c r="C4108" s="293"/>
      <c r="E4108" s="292"/>
      <c r="G4108" s="293"/>
    </row>
    <row r="4109" spans="3:7" customFormat="1">
      <c r="C4109" s="293"/>
      <c r="E4109" s="292"/>
      <c r="G4109" s="293"/>
    </row>
    <row r="4110" spans="3:7" customFormat="1">
      <c r="C4110" s="293"/>
      <c r="E4110" s="292"/>
      <c r="G4110" s="293"/>
    </row>
    <row r="4111" spans="3:7" customFormat="1">
      <c r="C4111" s="293"/>
      <c r="E4111" s="292"/>
      <c r="G4111" s="293"/>
    </row>
    <row r="4112" spans="3:7" customFormat="1">
      <c r="C4112" s="293"/>
      <c r="E4112" s="292"/>
      <c r="G4112" s="293"/>
    </row>
    <row r="4113" spans="3:7" customFormat="1">
      <c r="C4113" s="293"/>
      <c r="E4113" s="292"/>
      <c r="G4113" s="293"/>
    </row>
    <row r="4114" spans="3:7" customFormat="1">
      <c r="C4114" s="293"/>
      <c r="E4114" s="292"/>
      <c r="G4114" s="293"/>
    </row>
    <row r="4115" spans="3:7" customFormat="1">
      <c r="C4115" s="293"/>
      <c r="E4115" s="292"/>
      <c r="G4115" s="293"/>
    </row>
    <row r="4116" spans="3:7" customFormat="1">
      <c r="C4116" s="293"/>
      <c r="E4116" s="292"/>
      <c r="G4116" s="293"/>
    </row>
    <row r="4117" spans="3:7" customFormat="1">
      <c r="C4117" s="293"/>
      <c r="E4117" s="292"/>
      <c r="G4117" s="293"/>
    </row>
    <row r="4118" spans="3:7" customFormat="1">
      <c r="C4118" s="293"/>
      <c r="E4118" s="292"/>
      <c r="G4118" s="293"/>
    </row>
    <row r="4119" spans="3:7" customFormat="1">
      <c r="C4119" s="293"/>
      <c r="E4119" s="292"/>
      <c r="G4119" s="293"/>
    </row>
    <row r="4120" spans="3:7" customFormat="1">
      <c r="C4120" s="293"/>
      <c r="E4120" s="292"/>
      <c r="G4120" s="293"/>
    </row>
    <row r="4121" spans="3:7" customFormat="1">
      <c r="C4121" s="293"/>
      <c r="E4121" s="292"/>
      <c r="G4121" s="293"/>
    </row>
    <row r="4122" spans="3:7" customFormat="1">
      <c r="C4122" s="293"/>
      <c r="E4122" s="292"/>
      <c r="G4122" s="293"/>
    </row>
    <row r="4123" spans="3:7" customFormat="1">
      <c r="C4123" s="293"/>
      <c r="E4123" s="292"/>
      <c r="G4123" s="293"/>
    </row>
    <row r="4124" spans="3:7" customFormat="1">
      <c r="C4124" s="293"/>
      <c r="E4124" s="292"/>
      <c r="G4124" s="293"/>
    </row>
    <row r="4125" spans="3:7" customFormat="1">
      <c r="C4125" s="293"/>
      <c r="E4125" s="292"/>
      <c r="G4125" s="293"/>
    </row>
    <row r="4126" spans="3:7" customFormat="1">
      <c r="C4126" s="293"/>
      <c r="E4126" s="292"/>
      <c r="G4126" s="293"/>
    </row>
    <row r="4127" spans="3:7" customFormat="1">
      <c r="C4127" s="293"/>
      <c r="E4127" s="292"/>
      <c r="G4127" s="293"/>
    </row>
    <row r="4128" spans="3:7" customFormat="1">
      <c r="C4128" s="293"/>
      <c r="E4128" s="292"/>
      <c r="G4128" s="293"/>
    </row>
    <row r="4129" spans="3:7" customFormat="1">
      <c r="C4129" s="293"/>
      <c r="E4129" s="292"/>
      <c r="G4129" s="293"/>
    </row>
    <row r="4130" spans="3:7" customFormat="1">
      <c r="C4130" s="293"/>
      <c r="E4130" s="292"/>
      <c r="G4130" s="293"/>
    </row>
    <row r="4131" spans="3:7" customFormat="1">
      <c r="C4131" s="293"/>
      <c r="E4131" s="292"/>
      <c r="G4131" s="293"/>
    </row>
    <row r="4132" spans="3:7" customFormat="1">
      <c r="C4132" s="293"/>
      <c r="E4132" s="292"/>
      <c r="G4132" s="293"/>
    </row>
    <row r="4133" spans="3:7" customFormat="1">
      <c r="C4133" s="293"/>
      <c r="E4133" s="292"/>
      <c r="G4133" s="293"/>
    </row>
    <row r="4134" spans="3:7" customFormat="1">
      <c r="C4134" s="293"/>
      <c r="E4134" s="292"/>
      <c r="G4134" s="293"/>
    </row>
    <row r="4135" spans="3:7" customFormat="1">
      <c r="C4135" s="293"/>
      <c r="E4135" s="292"/>
      <c r="G4135" s="293"/>
    </row>
    <row r="4136" spans="3:7" customFormat="1">
      <c r="C4136" s="293"/>
      <c r="E4136" s="292"/>
      <c r="G4136" s="293"/>
    </row>
    <row r="4137" spans="3:7" customFormat="1">
      <c r="C4137" s="293"/>
      <c r="E4137" s="292"/>
      <c r="G4137" s="293"/>
    </row>
    <row r="4138" spans="3:7" customFormat="1">
      <c r="C4138" s="293"/>
      <c r="E4138" s="292"/>
      <c r="G4138" s="293"/>
    </row>
    <row r="4139" spans="3:7" customFormat="1">
      <c r="C4139" s="293"/>
      <c r="E4139" s="292"/>
      <c r="G4139" s="293"/>
    </row>
    <row r="4140" spans="3:7" customFormat="1">
      <c r="C4140" s="293"/>
      <c r="E4140" s="292"/>
      <c r="G4140" s="293"/>
    </row>
    <row r="4141" spans="3:7" customFormat="1">
      <c r="C4141" s="293"/>
      <c r="E4141" s="292"/>
      <c r="G4141" s="293"/>
    </row>
    <row r="4142" spans="3:7" customFormat="1">
      <c r="C4142" s="293"/>
      <c r="E4142" s="292"/>
      <c r="G4142" s="293"/>
    </row>
    <row r="4143" spans="3:7" customFormat="1">
      <c r="C4143" s="293"/>
      <c r="E4143" s="292"/>
      <c r="G4143" s="293"/>
    </row>
    <row r="4144" spans="3:7" customFormat="1">
      <c r="C4144" s="293"/>
      <c r="E4144" s="292"/>
      <c r="G4144" s="293"/>
    </row>
    <row r="4145" spans="3:7" customFormat="1">
      <c r="C4145" s="293"/>
      <c r="E4145" s="292"/>
      <c r="G4145" s="293"/>
    </row>
    <row r="4146" spans="3:7" customFormat="1">
      <c r="C4146" s="293"/>
      <c r="E4146" s="292"/>
      <c r="G4146" s="293"/>
    </row>
    <row r="4147" spans="3:7" customFormat="1">
      <c r="C4147" s="293"/>
      <c r="E4147" s="292"/>
      <c r="G4147" s="293"/>
    </row>
    <row r="4148" spans="3:7" customFormat="1">
      <c r="C4148" s="293"/>
      <c r="E4148" s="292"/>
      <c r="G4148" s="293"/>
    </row>
    <row r="4149" spans="3:7" customFormat="1">
      <c r="C4149" s="293"/>
      <c r="E4149" s="292"/>
      <c r="G4149" s="293"/>
    </row>
    <row r="4150" spans="3:7" customFormat="1">
      <c r="C4150" s="293"/>
      <c r="E4150" s="292"/>
      <c r="G4150" s="293"/>
    </row>
    <row r="4151" spans="3:7" customFormat="1">
      <c r="C4151" s="293"/>
      <c r="E4151" s="292"/>
      <c r="G4151" s="293"/>
    </row>
    <row r="4152" spans="3:7" customFormat="1">
      <c r="C4152" s="293"/>
      <c r="E4152" s="292"/>
      <c r="G4152" s="293"/>
    </row>
    <row r="4153" spans="3:7" customFormat="1">
      <c r="C4153" s="293"/>
      <c r="E4153" s="292"/>
      <c r="G4153" s="293"/>
    </row>
    <row r="4154" spans="3:7" customFormat="1">
      <c r="C4154" s="293"/>
      <c r="E4154" s="292"/>
      <c r="G4154" s="293"/>
    </row>
    <row r="4155" spans="3:7" customFormat="1">
      <c r="C4155" s="293"/>
      <c r="E4155" s="292"/>
      <c r="G4155" s="293"/>
    </row>
    <row r="4156" spans="3:7" customFormat="1">
      <c r="C4156" s="293"/>
      <c r="E4156" s="292"/>
      <c r="G4156" s="293"/>
    </row>
    <row r="4157" spans="3:7" customFormat="1">
      <c r="C4157" s="293"/>
      <c r="E4157" s="292"/>
      <c r="G4157" s="293"/>
    </row>
    <row r="4158" spans="3:7" customFormat="1">
      <c r="C4158" s="293"/>
      <c r="E4158" s="292"/>
      <c r="G4158" s="293"/>
    </row>
    <row r="4159" spans="3:7" customFormat="1">
      <c r="C4159" s="293"/>
      <c r="E4159" s="292"/>
      <c r="G4159" s="293"/>
    </row>
    <row r="4160" spans="3:7" customFormat="1">
      <c r="C4160" s="293"/>
      <c r="E4160" s="292"/>
      <c r="G4160" s="293"/>
    </row>
    <row r="4161" spans="3:7" customFormat="1">
      <c r="C4161" s="293"/>
      <c r="E4161" s="292"/>
      <c r="G4161" s="293"/>
    </row>
    <row r="4162" spans="3:7" customFormat="1">
      <c r="C4162" s="293"/>
      <c r="E4162" s="292"/>
      <c r="G4162" s="293"/>
    </row>
    <row r="4163" spans="3:7" customFormat="1">
      <c r="C4163" s="293"/>
      <c r="E4163" s="292"/>
      <c r="G4163" s="293"/>
    </row>
    <row r="4164" spans="3:7" customFormat="1">
      <c r="C4164" s="293"/>
      <c r="E4164" s="292"/>
      <c r="G4164" s="293"/>
    </row>
    <row r="4165" spans="3:7" customFormat="1">
      <c r="C4165" s="293"/>
      <c r="E4165" s="292"/>
      <c r="G4165" s="293"/>
    </row>
    <row r="4166" spans="3:7" customFormat="1">
      <c r="C4166" s="293"/>
      <c r="E4166" s="292"/>
      <c r="G4166" s="293"/>
    </row>
    <row r="4167" spans="3:7" customFormat="1">
      <c r="C4167" s="293"/>
      <c r="E4167" s="292"/>
      <c r="G4167" s="293"/>
    </row>
    <row r="4168" spans="3:7" customFormat="1">
      <c r="C4168" s="293"/>
      <c r="E4168" s="292"/>
      <c r="G4168" s="293"/>
    </row>
    <row r="4169" spans="3:7" customFormat="1">
      <c r="C4169" s="293"/>
      <c r="E4169" s="292"/>
      <c r="G4169" s="293"/>
    </row>
    <row r="4170" spans="3:7" customFormat="1">
      <c r="C4170" s="293"/>
      <c r="E4170" s="292"/>
      <c r="G4170" s="293"/>
    </row>
    <row r="4171" spans="3:7" customFormat="1">
      <c r="C4171" s="293"/>
      <c r="E4171" s="292"/>
      <c r="G4171" s="293"/>
    </row>
    <row r="4172" spans="3:7" customFormat="1">
      <c r="C4172" s="293"/>
      <c r="E4172" s="292"/>
      <c r="G4172" s="293"/>
    </row>
    <row r="4173" spans="3:7" customFormat="1">
      <c r="C4173" s="293"/>
      <c r="E4173" s="292"/>
      <c r="G4173" s="293"/>
    </row>
    <row r="4174" spans="3:7" customFormat="1">
      <c r="C4174" s="293"/>
      <c r="E4174" s="292"/>
      <c r="G4174" s="293"/>
    </row>
    <row r="4175" spans="3:7" customFormat="1">
      <c r="C4175" s="293"/>
      <c r="E4175" s="292"/>
      <c r="G4175" s="293"/>
    </row>
    <row r="4176" spans="3:7" customFormat="1">
      <c r="C4176" s="293"/>
      <c r="E4176" s="292"/>
      <c r="G4176" s="293"/>
    </row>
    <row r="4177" spans="3:7" customFormat="1">
      <c r="C4177" s="293"/>
      <c r="E4177" s="292"/>
      <c r="G4177" s="293"/>
    </row>
    <row r="4178" spans="3:7" customFormat="1">
      <c r="C4178" s="293"/>
      <c r="E4178" s="292"/>
      <c r="G4178" s="293"/>
    </row>
    <row r="4179" spans="3:7" customFormat="1">
      <c r="C4179" s="293"/>
      <c r="E4179" s="292"/>
      <c r="G4179" s="293"/>
    </row>
    <row r="4180" spans="3:7" customFormat="1">
      <c r="C4180" s="293"/>
      <c r="E4180" s="292"/>
      <c r="G4180" s="293"/>
    </row>
    <row r="4181" spans="3:7" customFormat="1">
      <c r="C4181" s="293"/>
      <c r="E4181" s="292"/>
      <c r="G4181" s="293"/>
    </row>
    <row r="4182" spans="3:7" customFormat="1">
      <c r="C4182" s="293"/>
      <c r="E4182" s="292"/>
      <c r="G4182" s="293"/>
    </row>
    <row r="4183" spans="3:7" customFormat="1">
      <c r="C4183" s="293"/>
      <c r="E4183" s="292"/>
      <c r="G4183" s="293"/>
    </row>
    <row r="4184" spans="3:7" customFormat="1">
      <c r="C4184" s="293"/>
      <c r="E4184" s="292"/>
      <c r="G4184" s="293"/>
    </row>
    <row r="4185" spans="3:7" customFormat="1">
      <c r="C4185" s="293"/>
      <c r="E4185" s="292"/>
      <c r="G4185" s="293"/>
    </row>
    <row r="4186" spans="3:7" customFormat="1">
      <c r="C4186" s="293"/>
      <c r="E4186" s="292"/>
      <c r="G4186" s="293"/>
    </row>
    <row r="4187" spans="3:7" customFormat="1">
      <c r="C4187" s="293"/>
      <c r="E4187" s="292"/>
      <c r="G4187" s="293"/>
    </row>
    <row r="4188" spans="3:7" customFormat="1">
      <c r="C4188" s="293"/>
      <c r="E4188" s="292"/>
      <c r="G4188" s="293"/>
    </row>
    <row r="4189" spans="3:7" customFormat="1">
      <c r="C4189" s="293"/>
      <c r="E4189" s="292"/>
      <c r="G4189" s="293"/>
    </row>
    <row r="4190" spans="3:7" customFormat="1">
      <c r="C4190" s="293"/>
      <c r="E4190" s="292"/>
      <c r="G4190" s="293"/>
    </row>
    <row r="4191" spans="3:7" customFormat="1">
      <c r="C4191" s="293"/>
      <c r="E4191" s="292"/>
      <c r="G4191" s="293"/>
    </row>
    <row r="4192" spans="3:7" customFormat="1">
      <c r="C4192" s="293"/>
      <c r="E4192" s="292"/>
      <c r="G4192" s="293"/>
    </row>
    <row r="4193" spans="3:7" customFormat="1">
      <c r="C4193" s="293"/>
      <c r="E4193" s="292"/>
      <c r="G4193" s="293"/>
    </row>
    <row r="4194" spans="3:7" customFormat="1">
      <c r="C4194" s="293"/>
      <c r="E4194" s="292"/>
      <c r="G4194" s="293"/>
    </row>
    <row r="4195" spans="3:7" customFormat="1">
      <c r="C4195" s="293"/>
      <c r="E4195" s="292"/>
      <c r="G4195" s="293"/>
    </row>
    <row r="4196" spans="3:7" customFormat="1">
      <c r="C4196" s="293"/>
      <c r="E4196" s="292"/>
      <c r="G4196" s="293"/>
    </row>
    <row r="4197" spans="3:7" customFormat="1">
      <c r="C4197" s="293"/>
      <c r="E4197" s="292"/>
      <c r="G4197" s="293"/>
    </row>
    <row r="4198" spans="3:7" customFormat="1">
      <c r="C4198" s="293"/>
      <c r="E4198" s="292"/>
      <c r="G4198" s="293"/>
    </row>
    <row r="4199" spans="3:7" customFormat="1">
      <c r="C4199" s="293"/>
      <c r="E4199" s="292"/>
      <c r="G4199" s="293"/>
    </row>
    <row r="4200" spans="3:7" customFormat="1">
      <c r="C4200" s="293"/>
      <c r="E4200" s="292"/>
      <c r="G4200" s="293"/>
    </row>
    <row r="4201" spans="3:7" customFormat="1">
      <c r="C4201" s="293"/>
      <c r="E4201" s="292"/>
      <c r="G4201" s="293"/>
    </row>
    <row r="4202" spans="3:7" customFormat="1">
      <c r="C4202" s="293"/>
      <c r="E4202" s="292"/>
      <c r="G4202" s="293"/>
    </row>
    <row r="4203" spans="3:7" customFormat="1">
      <c r="C4203" s="293"/>
      <c r="E4203" s="292"/>
      <c r="G4203" s="293"/>
    </row>
    <row r="4204" spans="3:7" customFormat="1">
      <c r="C4204" s="293"/>
      <c r="E4204" s="292"/>
      <c r="G4204" s="293"/>
    </row>
    <row r="4205" spans="3:7" customFormat="1">
      <c r="C4205" s="293"/>
      <c r="E4205" s="292"/>
      <c r="G4205" s="293"/>
    </row>
    <row r="4206" spans="3:7" customFormat="1">
      <c r="C4206" s="293"/>
      <c r="E4206" s="292"/>
      <c r="G4206" s="293"/>
    </row>
    <row r="4207" spans="3:7" customFormat="1">
      <c r="C4207" s="293"/>
      <c r="E4207" s="292"/>
      <c r="G4207" s="293"/>
    </row>
    <row r="4208" spans="3:7" customFormat="1">
      <c r="C4208" s="293"/>
      <c r="E4208" s="292"/>
      <c r="G4208" s="293"/>
    </row>
    <row r="4209" spans="3:7" customFormat="1">
      <c r="C4209" s="293"/>
      <c r="E4209" s="292"/>
      <c r="G4209" s="293"/>
    </row>
    <row r="4210" spans="3:7" customFormat="1">
      <c r="C4210" s="293"/>
      <c r="E4210" s="292"/>
      <c r="G4210" s="293"/>
    </row>
    <row r="4211" spans="3:7" customFormat="1">
      <c r="C4211" s="293"/>
      <c r="E4211" s="292"/>
      <c r="G4211" s="293"/>
    </row>
    <row r="4212" spans="3:7" customFormat="1">
      <c r="C4212" s="293"/>
      <c r="E4212" s="292"/>
      <c r="G4212" s="293"/>
    </row>
    <row r="4213" spans="3:7" customFormat="1">
      <c r="C4213" s="293"/>
      <c r="E4213" s="292"/>
      <c r="G4213" s="293"/>
    </row>
    <row r="4214" spans="3:7" customFormat="1">
      <c r="C4214" s="293"/>
      <c r="E4214" s="292"/>
      <c r="G4214" s="293"/>
    </row>
    <row r="4215" spans="3:7" customFormat="1">
      <c r="C4215" s="293"/>
      <c r="E4215" s="292"/>
      <c r="G4215" s="293"/>
    </row>
    <row r="4216" spans="3:7" customFormat="1">
      <c r="C4216" s="293"/>
      <c r="E4216" s="292"/>
      <c r="G4216" s="293"/>
    </row>
    <row r="4217" spans="3:7" customFormat="1">
      <c r="C4217" s="293"/>
      <c r="E4217" s="292"/>
      <c r="G4217" s="293"/>
    </row>
    <row r="4218" spans="3:7" customFormat="1">
      <c r="C4218" s="293"/>
      <c r="E4218" s="292"/>
      <c r="G4218" s="293"/>
    </row>
    <row r="4219" spans="3:7" customFormat="1">
      <c r="C4219" s="293"/>
      <c r="E4219" s="292"/>
      <c r="G4219" s="293"/>
    </row>
    <row r="4220" spans="3:7" customFormat="1">
      <c r="C4220" s="293"/>
      <c r="E4220" s="292"/>
      <c r="G4220" s="293"/>
    </row>
    <row r="4221" spans="3:7" customFormat="1">
      <c r="C4221" s="293"/>
      <c r="E4221" s="292"/>
      <c r="G4221" s="293"/>
    </row>
    <row r="4222" spans="3:7" customFormat="1">
      <c r="C4222" s="293"/>
      <c r="E4222" s="292"/>
      <c r="G4222" s="293"/>
    </row>
    <row r="4223" spans="3:7" customFormat="1">
      <c r="C4223" s="293"/>
      <c r="E4223" s="292"/>
      <c r="G4223" s="293"/>
    </row>
    <row r="4224" spans="3:7" customFormat="1">
      <c r="C4224" s="293"/>
      <c r="E4224" s="292"/>
      <c r="G4224" s="293"/>
    </row>
    <row r="4225" spans="3:7" customFormat="1">
      <c r="C4225" s="293"/>
      <c r="E4225" s="292"/>
      <c r="G4225" s="293"/>
    </row>
    <row r="4226" spans="3:7" customFormat="1">
      <c r="C4226" s="293"/>
      <c r="E4226" s="292"/>
      <c r="G4226" s="293"/>
    </row>
    <row r="4227" spans="3:7" customFormat="1">
      <c r="C4227" s="293"/>
      <c r="E4227" s="292"/>
      <c r="G4227" s="293"/>
    </row>
    <row r="4228" spans="3:7" customFormat="1">
      <c r="C4228" s="293"/>
      <c r="E4228" s="292"/>
      <c r="G4228" s="293"/>
    </row>
    <row r="4229" spans="3:7" customFormat="1">
      <c r="C4229" s="293"/>
      <c r="E4229" s="292"/>
      <c r="G4229" s="293"/>
    </row>
    <row r="4230" spans="3:7" customFormat="1">
      <c r="C4230" s="293"/>
      <c r="E4230" s="292"/>
      <c r="G4230" s="293"/>
    </row>
    <row r="4231" spans="3:7" customFormat="1">
      <c r="C4231" s="293"/>
      <c r="E4231" s="292"/>
      <c r="G4231" s="293"/>
    </row>
    <row r="4232" spans="3:7" customFormat="1">
      <c r="C4232" s="293"/>
      <c r="E4232" s="292"/>
      <c r="G4232" s="293"/>
    </row>
    <row r="4233" spans="3:7" customFormat="1">
      <c r="C4233" s="293"/>
      <c r="E4233" s="292"/>
      <c r="G4233" s="293"/>
    </row>
    <row r="4234" spans="3:7" customFormat="1">
      <c r="C4234" s="293"/>
      <c r="E4234" s="292"/>
      <c r="G4234" s="293"/>
    </row>
    <row r="4235" spans="3:7" customFormat="1">
      <c r="C4235" s="293"/>
      <c r="E4235" s="292"/>
      <c r="G4235" s="293"/>
    </row>
    <row r="4236" spans="3:7" customFormat="1">
      <c r="C4236" s="293"/>
      <c r="E4236" s="292"/>
      <c r="G4236" s="293"/>
    </row>
    <row r="4237" spans="3:7" customFormat="1">
      <c r="C4237" s="293"/>
      <c r="E4237" s="292"/>
      <c r="G4237" s="293"/>
    </row>
    <row r="4238" spans="3:7" customFormat="1">
      <c r="C4238" s="293"/>
      <c r="E4238" s="292"/>
      <c r="G4238" s="293"/>
    </row>
    <row r="4239" spans="3:7" customFormat="1">
      <c r="C4239" s="293"/>
      <c r="E4239" s="292"/>
      <c r="G4239" s="293"/>
    </row>
    <row r="4240" spans="3:7" customFormat="1">
      <c r="C4240" s="293"/>
      <c r="E4240" s="292"/>
      <c r="G4240" s="293"/>
    </row>
    <row r="4241" spans="3:7" customFormat="1">
      <c r="C4241" s="293"/>
      <c r="E4241" s="292"/>
      <c r="G4241" s="293"/>
    </row>
    <row r="4242" spans="3:7" customFormat="1">
      <c r="C4242" s="293"/>
      <c r="E4242" s="292"/>
      <c r="G4242" s="293"/>
    </row>
    <row r="4243" spans="3:7" customFormat="1">
      <c r="C4243" s="293"/>
      <c r="E4243" s="292"/>
      <c r="G4243" s="293"/>
    </row>
    <row r="4244" spans="3:7" customFormat="1">
      <c r="C4244" s="293"/>
      <c r="E4244" s="292"/>
      <c r="G4244" s="293"/>
    </row>
    <row r="4245" spans="3:7" customFormat="1">
      <c r="C4245" s="293"/>
      <c r="E4245" s="292"/>
      <c r="G4245" s="293"/>
    </row>
    <row r="4246" spans="3:7" customFormat="1">
      <c r="C4246" s="293"/>
      <c r="E4246" s="292"/>
      <c r="G4246" s="293"/>
    </row>
    <row r="4247" spans="3:7" customFormat="1">
      <c r="C4247" s="293"/>
      <c r="E4247" s="292"/>
      <c r="G4247" s="293"/>
    </row>
    <row r="4248" spans="3:7" customFormat="1">
      <c r="C4248" s="293"/>
      <c r="E4248" s="292"/>
      <c r="G4248" s="293"/>
    </row>
    <row r="4249" spans="3:7" customFormat="1">
      <c r="C4249" s="293"/>
      <c r="E4249" s="292"/>
      <c r="G4249" s="293"/>
    </row>
    <row r="4250" spans="3:7" customFormat="1">
      <c r="C4250" s="293"/>
      <c r="E4250" s="292"/>
      <c r="G4250" s="293"/>
    </row>
    <row r="4251" spans="3:7" customFormat="1">
      <c r="C4251" s="293"/>
      <c r="E4251" s="292"/>
      <c r="G4251" s="293"/>
    </row>
    <row r="4252" spans="3:7" customFormat="1">
      <c r="C4252" s="293"/>
      <c r="E4252" s="292"/>
      <c r="G4252" s="293"/>
    </row>
    <row r="4253" spans="3:7" customFormat="1">
      <c r="C4253" s="293"/>
      <c r="E4253" s="292"/>
      <c r="G4253" s="293"/>
    </row>
    <row r="4254" spans="3:7" customFormat="1">
      <c r="C4254" s="293"/>
      <c r="E4254" s="292"/>
      <c r="G4254" s="293"/>
    </row>
    <row r="4255" spans="3:7" customFormat="1">
      <c r="C4255" s="293"/>
      <c r="E4255" s="292"/>
      <c r="G4255" s="293"/>
    </row>
    <row r="4256" spans="3:7" customFormat="1">
      <c r="C4256" s="293"/>
      <c r="E4256" s="292"/>
      <c r="G4256" s="293"/>
    </row>
    <row r="4257" spans="3:7" customFormat="1">
      <c r="C4257" s="293"/>
      <c r="E4257" s="292"/>
      <c r="G4257" s="293"/>
    </row>
    <row r="4258" spans="3:7" customFormat="1">
      <c r="C4258" s="293"/>
      <c r="E4258" s="292"/>
      <c r="G4258" s="293"/>
    </row>
    <row r="4259" spans="3:7" customFormat="1">
      <c r="C4259" s="293"/>
      <c r="E4259" s="292"/>
      <c r="G4259" s="293"/>
    </row>
    <row r="4260" spans="3:7" customFormat="1">
      <c r="C4260" s="293"/>
      <c r="E4260" s="292"/>
      <c r="G4260" s="293"/>
    </row>
    <row r="4261" spans="3:7" customFormat="1">
      <c r="C4261" s="293"/>
      <c r="E4261" s="292"/>
      <c r="G4261" s="293"/>
    </row>
    <row r="4262" spans="3:7" customFormat="1">
      <c r="C4262" s="293"/>
      <c r="E4262" s="292"/>
      <c r="G4262" s="293"/>
    </row>
    <row r="4263" spans="3:7" customFormat="1">
      <c r="C4263" s="293"/>
      <c r="E4263" s="292"/>
      <c r="G4263" s="293"/>
    </row>
    <row r="4264" spans="3:7" customFormat="1">
      <c r="C4264" s="293"/>
      <c r="E4264" s="292"/>
      <c r="G4264" s="293"/>
    </row>
    <row r="4265" spans="3:7" customFormat="1">
      <c r="C4265" s="293"/>
      <c r="E4265" s="292"/>
      <c r="G4265" s="293"/>
    </row>
    <row r="4266" spans="3:7" customFormat="1">
      <c r="C4266" s="293"/>
      <c r="E4266" s="292"/>
      <c r="G4266" s="293"/>
    </row>
    <row r="4267" spans="3:7" customFormat="1">
      <c r="C4267" s="293"/>
      <c r="E4267" s="292"/>
      <c r="G4267" s="293"/>
    </row>
    <row r="4268" spans="3:7" customFormat="1">
      <c r="C4268" s="293"/>
      <c r="E4268" s="292"/>
      <c r="G4268" s="293"/>
    </row>
    <row r="4269" spans="3:7" customFormat="1">
      <c r="C4269" s="293"/>
      <c r="E4269" s="292"/>
      <c r="G4269" s="293"/>
    </row>
    <row r="4270" spans="3:7" customFormat="1">
      <c r="C4270" s="293"/>
      <c r="E4270" s="292"/>
      <c r="G4270" s="293"/>
    </row>
    <row r="4271" spans="3:7" customFormat="1">
      <c r="C4271" s="293"/>
      <c r="E4271" s="292"/>
      <c r="G4271" s="293"/>
    </row>
    <row r="4272" spans="3:7" customFormat="1">
      <c r="C4272" s="293"/>
      <c r="E4272" s="292"/>
      <c r="G4272" s="293"/>
    </row>
    <row r="4273" spans="3:7" customFormat="1">
      <c r="C4273" s="293"/>
      <c r="E4273" s="292"/>
      <c r="G4273" s="293"/>
    </row>
    <row r="4274" spans="3:7" customFormat="1">
      <c r="C4274" s="293"/>
      <c r="E4274" s="292"/>
      <c r="G4274" s="293"/>
    </row>
    <row r="4275" spans="3:7" customFormat="1">
      <c r="C4275" s="293"/>
      <c r="E4275" s="292"/>
      <c r="G4275" s="293"/>
    </row>
    <row r="4276" spans="3:7" customFormat="1">
      <c r="C4276" s="293"/>
      <c r="E4276" s="292"/>
      <c r="G4276" s="293"/>
    </row>
    <row r="4277" spans="3:7" customFormat="1">
      <c r="C4277" s="293"/>
      <c r="E4277" s="292"/>
      <c r="G4277" s="293"/>
    </row>
    <row r="4278" spans="3:7" customFormat="1">
      <c r="C4278" s="293"/>
      <c r="E4278" s="292"/>
      <c r="G4278" s="293"/>
    </row>
    <row r="4279" spans="3:7" customFormat="1">
      <c r="C4279" s="293"/>
      <c r="E4279" s="292"/>
      <c r="G4279" s="293"/>
    </row>
    <row r="4280" spans="3:7" customFormat="1">
      <c r="C4280" s="293"/>
      <c r="E4280" s="292"/>
      <c r="G4280" s="293"/>
    </row>
    <row r="4281" spans="3:7" customFormat="1">
      <c r="C4281" s="293"/>
      <c r="E4281" s="292"/>
      <c r="G4281" s="293"/>
    </row>
    <row r="4282" spans="3:7" customFormat="1">
      <c r="C4282" s="293"/>
      <c r="E4282" s="292"/>
      <c r="G4282" s="293"/>
    </row>
    <row r="4283" spans="3:7" customFormat="1">
      <c r="C4283" s="293"/>
      <c r="E4283" s="292"/>
      <c r="G4283" s="293"/>
    </row>
    <row r="4284" spans="3:7" customFormat="1">
      <c r="C4284" s="293"/>
      <c r="E4284" s="292"/>
      <c r="G4284" s="293"/>
    </row>
    <row r="4285" spans="3:7" customFormat="1">
      <c r="C4285" s="293"/>
      <c r="E4285" s="292"/>
      <c r="G4285" s="293"/>
    </row>
    <row r="4286" spans="3:7" customFormat="1">
      <c r="C4286" s="293"/>
      <c r="E4286" s="292"/>
      <c r="G4286" s="293"/>
    </row>
    <row r="4287" spans="3:7" customFormat="1">
      <c r="C4287" s="293"/>
      <c r="E4287" s="292"/>
      <c r="G4287" s="293"/>
    </row>
    <row r="4288" spans="3:7" customFormat="1">
      <c r="C4288" s="293"/>
      <c r="E4288" s="292"/>
      <c r="G4288" s="293"/>
    </row>
    <row r="4289" spans="3:7" customFormat="1">
      <c r="C4289" s="293"/>
      <c r="E4289" s="292"/>
      <c r="G4289" s="293"/>
    </row>
    <row r="4290" spans="3:7" customFormat="1">
      <c r="C4290" s="293"/>
      <c r="E4290" s="292"/>
      <c r="G4290" s="293"/>
    </row>
    <row r="4291" spans="3:7" customFormat="1">
      <c r="C4291" s="293"/>
      <c r="E4291" s="292"/>
      <c r="G4291" s="293"/>
    </row>
    <row r="4292" spans="3:7" customFormat="1">
      <c r="C4292" s="293"/>
      <c r="E4292" s="292"/>
      <c r="G4292" s="293"/>
    </row>
    <row r="4293" spans="3:7" customFormat="1">
      <c r="C4293" s="293"/>
      <c r="E4293" s="292"/>
      <c r="G4293" s="293"/>
    </row>
    <row r="4294" spans="3:7" customFormat="1">
      <c r="C4294" s="293"/>
      <c r="E4294" s="292"/>
      <c r="G4294" s="293"/>
    </row>
    <row r="4295" spans="3:7" customFormat="1">
      <c r="C4295" s="293"/>
      <c r="E4295" s="292"/>
      <c r="G4295" s="293"/>
    </row>
    <row r="4296" spans="3:7" customFormat="1">
      <c r="C4296" s="293"/>
      <c r="E4296" s="292"/>
      <c r="G4296" s="293"/>
    </row>
    <row r="4297" spans="3:7" customFormat="1">
      <c r="C4297" s="293"/>
      <c r="E4297" s="292"/>
      <c r="G4297" s="293"/>
    </row>
    <row r="4298" spans="3:7" customFormat="1">
      <c r="C4298" s="293"/>
      <c r="E4298" s="292"/>
      <c r="G4298" s="293"/>
    </row>
    <row r="4299" spans="3:7" customFormat="1">
      <c r="C4299" s="293"/>
      <c r="E4299" s="292"/>
      <c r="G4299" s="293"/>
    </row>
    <row r="4300" spans="3:7" customFormat="1">
      <c r="C4300" s="293"/>
      <c r="E4300" s="292"/>
      <c r="G4300" s="293"/>
    </row>
    <row r="4301" spans="3:7" customFormat="1">
      <c r="C4301" s="293"/>
      <c r="E4301" s="292"/>
      <c r="G4301" s="293"/>
    </row>
    <row r="4302" spans="3:7" customFormat="1">
      <c r="C4302" s="293"/>
      <c r="E4302" s="292"/>
      <c r="G4302" s="293"/>
    </row>
    <row r="4303" spans="3:7" customFormat="1">
      <c r="C4303" s="293"/>
      <c r="E4303" s="292"/>
      <c r="G4303" s="293"/>
    </row>
    <row r="4304" spans="3:7" customFormat="1">
      <c r="C4304" s="293"/>
      <c r="E4304" s="292"/>
      <c r="G4304" s="293"/>
    </row>
    <row r="4305" spans="3:7" customFormat="1">
      <c r="C4305" s="293"/>
      <c r="E4305" s="292"/>
      <c r="G4305" s="293"/>
    </row>
    <row r="4306" spans="3:7" customFormat="1">
      <c r="C4306" s="293"/>
      <c r="E4306" s="292"/>
      <c r="G4306" s="293"/>
    </row>
    <row r="4307" spans="3:7" customFormat="1">
      <c r="C4307" s="293"/>
      <c r="E4307" s="292"/>
      <c r="G4307" s="293"/>
    </row>
    <row r="4308" spans="3:7" customFormat="1">
      <c r="C4308" s="293"/>
      <c r="E4308" s="292"/>
      <c r="G4308" s="293"/>
    </row>
    <row r="4309" spans="3:7" customFormat="1">
      <c r="C4309" s="293"/>
      <c r="E4309" s="292"/>
      <c r="G4309" s="293"/>
    </row>
    <row r="4310" spans="3:7" customFormat="1">
      <c r="C4310" s="293"/>
      <c r="E4310" s="292"/>
      <c r="G4310" s="293"/>
    </row>
    <row r="4311" spans="3:7" customFormat="1">
      <c r="C4311" s="293"/>
      <c r="E4311" s="292"/>
      <c r="G4311" s="293"/>
    </row>
    <row r="4312" spans="3:7" customFormat="1">
      <c r="C4312" s="293"/>
      <c r="E4312" s="292"/>
      <c r="G4312" s="293"/>
    </row>
    <row r="4313" spans="3:7" customFormat="1">
      <c r="C4313" s="293"/>
      <c r="E4313" s="292"/>
      <c r="G4313" s="293"/>
    </row>
    <row r="4314" spans="3:7" customFormat="1">
      <c r="C4314" s="293"/>
      <c r="E4314" s="292"/>
      <c r="G4314" s="293"/>
    </row>
    <row r="4315" spans="3:7" customFormat="1">
      <c r="C4315" s="293"/>
      <c r="E4315" s="292"/>
      <c r="G4315" s="293"/>
    </row>
    <row r="4316" spans="3:7" customFormat="1">
      <c r="C4316" s="293"/>
      <c r="E4316" s="292"/>
      <c r="G4316" s="293"/>
    </row>
    <row r="4317" spans="3:7" customFormat="1">
      <c r="C4317" s="293"/>
      <c r="E4317" s="292"/>
      <c r="G4317" s="293"/>
    </row>
    <row r="4318" spans="3:7" customFormat="1">
      <c r="C4318" s="293"/>
      <c r="E4318" s="292"/>
      <c r="G4318" s="293"/>
    </row>
    <row r="4319" spans="3:7" customFormat="1">
      <c r="C4319" s="293"/>
      <c r="E4319" s="292"/>
      <c r="G4319" s="293"/>
    </row>
    <row r="4320" spans="3:7" customFormat="1">
      <c r="C4320" s="293"/>
      <c r="E4320" s="292"/>
      <c r="G4320" s="293"/>
    </row>
    <row r="4321" spans="3:7" customFormat="1">
      <c r="C4321" s="293"/>
      <c r="E4321" s="292"/>
      <c r="G4321" s="293"/>
    </row>
    <row r="4322" spans="3:7" customFormat="1">
      <c r="C4322" s="293"/>
      <c r="E4322" s="292"/>
      <c r="G4322" s="293"/>
    </row>
    <row r="4323" spans="3:7" customFormat="1">
      <c r="C4323" s="293"/>
      <c r="E4323" s="292"/>
      <c r="G4323" s="293"/>
    </row>
    <row r="4324" spans="3:7" customFormat="1">
      <c r="C4324" s="293"/>
      <c r="E4324" s="292"/>
      <c r="G4324" s="293"/>
    </row>
    <row r="4325" spans="3:7" customFormat="1">
      <c r="C4325" s="293"/>
      <c r="E4325" s="292"/>
      <c r="G4325" s="293"/>
    </row>
    <row r="4326" spans="3:7" customFormat="1">
      <c r="C4326" s="293"/>
      <c r="E4326" s="292"/>
      <c r="G4326" s="293"/>
    </row>
    <row r="4327" spans="3:7" customFormat="1">
      <c r="C4327" s="293"/>
      <c r="E4327" s="292"/>
      <c r="G4327" s="293"/>
    </row>
    <row r="4328" spans="3:7" customFormat="1">
      <c r="C4328" s="293"/>
      <c r="E4328" s="292"/>
      <c r="G4328" s="293"/>
    </row>
    <row r="4329" spans="3:7" customFormat="1">
      <c r="C4329" s="293"/>
      <c r="E4329" s="292"/>
      <c r="G4329" s="293"/>
    </row>
    <row r="4330" spans="3:7" customFormat="1">
      <c r="C4330" s="293"/>
      <c r="E4330" s="292"/>
      <c r="G4330" s="293"/>
    </row>
    <row r="4331" spans="3:7" customFormat="1">
      <c r="C4331" s="293"/>
      <c r="E4331" s="292"/>
      <c r="G4331" s="293"/>
    </row>
    <row r="4332" spans="3:7" customFormat="1">
      <c r="C4332" s="293"/>
      <c r="E4332" s="292"/>
      <c r="G4332" s="293"/>
    </row>
    <row r="4333" spans="3:7" customFormat="1">
      <c r="C4333" s="293"/>
      <c r="E4333" s="292"/>
      <c r="G4333" s="293"/>
    </row>
    <row r="4334" spans="3:7" customFormat="1">
      <c r="C4334" s="293"/>
      <c r="E4334" s="292"/>
      <c r="G4334" s="293"/>
    </row>
    <row r="4335" spans="3:7" customFormat="1">
      <c r="C4335" s="293"/>
      <c r="E4335" s="292"/>
      <c r="G4335" s="293"/>
    </row>
    <row r="4336" spans="3:7" customFormat="1">
      <c r="C4336" s="293"/>
      <c r="E4336" s="292"/>
      <c r="G4336" s="293"/>
    </row>
    <row r="4337" spans="3:7" customFormat="1">
      <c r="C4337" s="293"/>
      <c r="E4337" s="292"/>
      <c r="G4337" s="293"/>
    </row>
    <row r="4338" spans="3:7" customFormat="1">
      <c r="C4338" s="293"/>
      <c r="E4338" s="292"/>
      <c r="G4338" s="293"/>
    </row>
    <row r="4339" spans="3:7" customFormat="1">
      <c r="C4339" s="293"/>
      <c r="E4339" s="292"/>
      <c r="G4339" s="293"/>
    </row>
    <row r="4340" spans="3:7" customFormat="1">
      <c r="C4340" s="293"/>
      <c r="E4340" s="292"/>
      <c r="G4340" s="293"/>
    </row>
    <row r="4341" spans="3:7" customFormat="1">
      <c r="C4341" s="293"/>
      <c r="E4341" s="292"/>
      <c r="G4341" s="293"/>
    </row>
    <row r="4342" spans="3:7" customFormat="1">
      <c r="C4342" s="293"/>
      <c r="E4342" s="292"/>
      <c r="G4342" s="293"/>
    </row>
    <row r="4343" spans="3:7" customFormat="1">
      <c r="C4343" s="293"/>
      <c r="E4343" s="292"/>
      <c r="G4343" s="293"/>
    </row>
    <row r="4344" spans="3:7" customFormat="1">
      <c r="C4344" s="293"/>
      <c r="E4344" s="292"/>
      <c r="G4344" s="293"/>
    </row>
    <row r="4345" spans="3:7" customFormat="1">
      <c r="C4345" s="293"/>
      <c r="E4345" s="292"/>
      <c r="G4345" s="293"/>
    </row>
    <row r="4346" spans="3:7" customFormat="1">
      <c r="C4346" s="293"/>
      <c r="E4346" s="292"/>
      <c r="G4346" s="293"/>
    </row>
    <row r="4347" spans="3:7" customFormat="1">
      <c r="C4347" s="293"/>
      <c r="E4347" s="292"/>
      <c r="G4347" s="293"/>
    </row>
    <row r="4348" spans="3:7" customFormat="1">
      <c r="C4348" s="293"/>
      <c r="E4348" s="292"/>
      <c r="G4348" s="293"/>
    </row>
    <row r="4349" spans="3:7" customFormat="1">
      <c r="C4349" s="293"/>
      <c r="E4349" s="292"/>
      <c r="G4349" s="293"/>
    </row>
    <row r="4350" spans="3:7" customFormat="1">
      <c r="C4350" s="293"/>
      <c r="E4350" s="292"/>
      <c r="G4350" s="293"/>
    </row>
    <row r="4351" spans="3:7" customFormat="1">
      <c r="C4351" s="293"/>
      <c r="E4351" s="292"/>
      <c r="G4351" s="293"/>
    </row>
    <row r="4352" spans="3:7" customFormat="1">
      <c r="C4352" s="293"/>
      <c r="E4352" s="292"/>
      <c r="G4352" s="293"/>
    </row>
    <row r="4353" spans="3:7" customFormat="1">
      <c r="C4353" s="293"/>
      <c r="E4353" s="292"/>
      <c r="G4353" s="293"/>
    </row>
    <row r="4354" spans="3:7" customFormat="1">
      <c r="C4354" s="293"/>
      <c r="E4354" s="292"/>
      <c r="G4354" s="293"/>
    </row>
    <row r="4355" spans="3:7" customFormat="1">
      <c r="C4355" s="293"/>
      <c r="E4355" s="292"/>
      <c r="G4355" s="293"/>
    </row>
    <row r="4356" spans="3:7" customFormat="1">
      <c r="C4356" s="293"/>
      <c r="E4356" s="292"/>
      <c r="G4356" s="293"/>
    </row>
    <row r="4357" spans="3:7" customFormat="1">
      <c r="C4357" s="293"/>
      <c r="E4357" s="292"/>
      <c r="G4357" s="293"/>
    </row>
    <row r="4358" spans="3:7" customFormat="1">
      <c r="C4358" s="293"/>
      <c r="E4358" s="292"/>
      <c r="G4358" s="293"/>
    </row>
    <row r="4359" spans="3:7" customFormat="1">
      <c r="C4359" s="293"/>
      <c r="E4359" s="292"/>
      <c r="G4359" s="293"/>
    </row>
    <row r="4360" spans="3:7" customFormat="1">
      <c r="C4360" s="293"/>
      <c r="E4360" s="292"/>
      <c r="G4360" s="293"/>
    </row>
    <row r="4361" spans="3:7" customFormat="1">
      <c r="C4361" s="293"/>
      <c r="E4361" s="292"/>
      <c r="G4361" s="293"/>
    </row>
    <row r="4362" spans="3:7" customFormat="1">
      <c r="C4362" s="293"/>
      <c r="E4362" s="292"/>
      <c r="G4362" s="293"/>
    </row>
    <row r="4363" spans="3:7" customFormat="1">
      <c r="C4363" s="293"/>
      <c r="E4363" s="292"/>
      <c r="G4363" s="293"/>
    </row>
    <row r="4364" spans="3:7" customFormat="1">
      <c r="C4364" s="293"/>
      <c r="E4364" s="292"/>
      <c r="G4364" s="293"/>
    </row>
    <row r="4365" spans="3:7" customFormat="1">
      <c r="C4365" s="293"/>
      <c r="E4365" s="292"/>
      <c r="G4365" s="293"/>
    </row>
    <row r="4366" spans="3:7" customFormat="1">
      <c r="C4366" s="293"/>
      <c r="E4366" s="292"/>
      <c r="G4366" s="293"/>
    </row>
    <row r="4367" spans="3:7" customFormat="1">
      <c r="C4367" s="293"/>
      <c r="E4367" s="292"/>
      <c r="G4367" s="293"/>
    </row>
    <row r="4368" spans="3:7" customFormat="1">
      <c r="C4368" s="293"/>
      <c r="E4368" s="292"/>
      <c r="G4368" s="293"/>
    </row>
    <row r="4369" spans="3:7" customFormat="1">
      <c r="C4369" s="293"/>
      <c r="E4369" s="292"/>
      <c r="G4369" s="293"/>
    </row>
    <row r="4370" spans="3:7" customFormat="1">
      <c r="C4370" s="293"/>
      <c r="E4370" s="292"/>
      <c r="G4370" s="293"/>
    </row>
    <row r="4371" spans="3:7" customFormat="1">
      <c r="C4371" s="293"/>
      <c r="E4371" s="292"/>
      <c r="G4371" s="293"/>
    </row>
    <row r="4372" spans="3:7" customFormat="1">
      <c r="C4372" s="293"/>
      <c r="E4372" s="292"/>
      <c r="G4372" s="293"/>
    </row>
    <row r="4373" spans="3:7" customFormat="1">
      <c r="C4373" s="293"/>
      <c r="E4373" s="292"/>
      <c r="G4373" s="293"/>
    </row>
    <row r="4374" spans="3:7" customFormat="1">
      <c r="C4374" s="293"/>
      <c r="E4374" s="292"/>
      <c r="G4374" s="293"/>
    </row>
    <row r="4375" spans="3:7" customFormat="1">
      <c r="C4375" s="293"/>
      <c r="E4375" s="292"/>
      <c r="G4375" s="293"/>
    </row>
    <row r="4376" spans="3:7" customFormat="1">
      <c r="C4376" s="293"/>
      <c r="E4376" s="292"/>
      <c r="G4376" s="293"/>
    </row>
    <row r="4377" spans="3:7" customFormat="1">
      <c r="C4377" s="293"/>
      <c r="E4377" s="292"/>
      <c r="G4377" s="293"/>
    </row>
    <row r="4378" spans="3:7" customFormat="1">
      <c r="C4378" s="293"/>
      <c r="E4378" s="292"/>
      <c r="G4378" s="293"/>
    </row>
    <row r="4379" spans="3:7" customFormat="1">
      <c r="C4379" s="293"/>
      <c r="E4379" s="292"/>
      <c r="G4379" s="293"/>
    </row>
    <row r="4380" spans="3:7" customFormat="1">
      <c r="C4380" s="293"/>
      <c r="E4380" s="292"/>
      <c r="G4380" s="293"/>
    </row>
    <row r="4381" spans="3:7" customFormat="1">
      <c r="C4381" s="293"/>
      <c r="E4381" s="292"/>
      <c r="G4381" s="293"/>
    </row>
    <row r="4382" spans="3:7" customFormat="1">
      <c r="C4382" s="293"/>
      <c r="E4382" s="292"/>
      <c r="G4382" s="293"/>
    </row>
    <row r="4383" spans="3:7" customFormat="1">
      <c r="C4383" s="293"/>
      <c r="E4383" s="292"/>
      <c r="G4383" s="293"/>
    </row>
    <row r="4384" spans="3:7" customFormat="1">
      <c r="C4384" s="293"/>
      <c r="E4384" s="292"/>
      <c r="G4384" s="293"/>
    </row>
    <row r="4385" spans="3:7" customFormat="1">
      <c r="C4385" s="293"/>
      <c r="E4385" s="292"/>
      <c r="G4385" s="293"/>
    </row>
    <row r="4386" spans="3:7" customFormat="1">
      <c r="C4386" s="293"/>
      <c r="E4386" s="292"/>
      <c r="G4386" s="293"/>
    </row>
    <row r="4387" spans="3:7" customFormat="1">
      <c r="C4387" s="293"/>
      <c r="E4387" s="292"/>
      <c r="G4387" s="293"/>
    </row>
    <row r="4388" spans="3:7" customFormat="1">
      <c r="C4388" s="293"/>
      <c r="E4388" s="292"/>
      <c r="G4388" s="293"/>
    </row>
    <row r="4389" spans="3:7" customFormat="1">
      <c r="C4389" s="293"/>
      <c r="E4389" s="292"/>
      <c r="G4389" s="293"/>
    </row>
    <row r="4390" spans="3:7" customFormat="1">
      <c r="C4390" s="293"/>
      <c r="E4390" s="292"/>
      <c r="G4390" s="293"/>
    </row>
    <row r="4391" spans="3:7" customFormat="1">
      <c r="C4391" s="293"/>
      <c r="E4391" s="292"/>
      <c r="G4391" s="293"/>
    </row>
    <row r="4392" spans="3:7" customFormat="1">
      <c r="C4392" s="293"/>
      <c r="E4392" s="292"/>
      <c r="G4392" s="293"/>
    </row>
    <row r="4393" spans="3:7" customFormat="1">
      <c r="C4393" s="293"/>
      <c r="E4393" s="292"/>
      <c r="G4393" s="293"/>
    </row>
    <row r="4394" spans="3:7" customFormat="1">
      <c r="C4394" s="293"/>
      <c r="E4394" s="292"/>
      <c r="G4394" s="293"/>
    </row>
    <row r="4395" spans="3:7" customFormat="1">
      <c r="C4395" s="293"/>
      <c r="E4395" s="292"/>
      <c r="G4395" s="293"/>
    </row>
    <row r="4396" spans="3:7" customFormat="1">
      <c r="C4396" s="293"/>
      <c r="E4396" s="292"/>
      <c r="G4396" s="293"/>
    </row>
    <row r="4397" spans="3:7" customFormat="1">
      <c r="C4397" s="293"/>
      <c r="E4397" s="292"/>
      <c r="G4397" s="293"/>
    </row>
    <row r="4398" spans="3:7" customFormat="1">
      <c r="C4398" s="293"/>
      <c r="E4398" s="292"/>
      <c r="G4398" s="293"/>
    </row>
    <row r="4399" spans="3:7" customFormat="1">
      <c r="C4399" s="293"/>
      <c r="E4399" s="292"/>
      <c r="G4399" s="293"/>
    </row>
    <row r="4400" spans="3:7" customFormat="1">
      <c r="C4400" s="293"/>
      <c r="E4400" s="292"/>
      <c r="G4400" s="293"/>
    </row>
    <row r="4401" spans="3:7" customFormat="1">
      <c r="C4401" s="293"/>
      <c r="E4401" s="292"/>
      <c r="G4401" s="293"/>
    </row>
    <row r="4402" spans="3:7" customFormat="1">
      <c r="C4402" s="293"/>
      <c r="E4402" s="292"/>
      <c r="G4402" s="293"/>
    </row>
    <row r="4403" spans="3:7" customFormat="1">
      <c r="C4403" s="293"/>
      <c r="E4403" s="292"/>
      <c r="G4403" s="293"/>
    </row>
    <row r="4404" spans="3:7" customFormat="1">
      <c r="C4404" s="293"/>
      <c r="E4404" s="292"/>
      <c r="G4404" s="293"/>
    </row>
    <row r="4405" spans="3:7" customFormat="1">
      <c r="C4405" s="293"/>
      <c r="E4405" s="292"/>
      <c r="G4405" s="293"/>
    </row>
    <row r="4406" spans="3:7" customFormat="1">
      <c r="C4406" s="293"/>
      <c r="E4406" s="292"/>
      <c r="G4406" s="293"/>
    </row>
    <row r="4407" spans="3:7" customFormat="1">
      <c r="C4407" s="293"/>
      <c r="E4407" s="292"/>
      <c r="G4407" s="293"/>
    </row>
    <row r="4408" spans="3:7" customFormat="1">
      <c r="C4408" s="293"/>
      <c r="E4408" s="292"/>
      <c r="G4408" s="293"/>
    </row>
    <row r="4409" spans="3:7" customFormat="1">
      <c r="C4409" s="293"/>
      <c r="E4409" s="292"/>
      <c r="G4409" s="293"/>
    </row>
    <row r="4410" spans="3:7" customFormat="1">
      <c r="C4410" s="293"/>
      <c r="E4410" s="292"/>
      <c r="G4410" s="293"/>
    </row>
    <row r="4411" spans="3:7" customFormat="1">
      <c r="C4411" s="293"/>
      <c r="E4411" s="292"/>
      <c r="G4411" s="293"/>
    </row>
    <row r="4412" spans="3:7" customFormat="1">
      <c r="C4412" s="293"/>
      <c r="E4412" s="292"/>
      <c r="G4412" s="293"/>
    </row>
    <row r="4413" spans="3:7" customFormat="1">
      <c r="C4413" s="293"/>
      <c r="E4413" s="292"/>
      <c r="G4413" s="293"/>
    </row>
    <row r="4414" spans="3:7" customFormat="1">
      <c r="C4414" s="293"/>
      <c r="E4414" s="292"/>
      <c r="G4414" s="293"/>
    </row>
    <row r="4415" spans="3:7" customFormat="1">
      <c r="C4415" s="293"/>
      <c r="E4415" s="292"/>
      <c r="G4415" s="293"/>
    </row>
    <row r="4416" spans="3:7" customFormat="1">
      <c r="C4416" s="293"/>
      <c r="E4416" s="292"/>
      <c r="G4416" s="293"/>
    </row>
    <row r="4417" spans="3:7" customFormat="1">
      <c r="C4417" s="293"/>
      <c r="E4417" s="292"/>
      <c r="G4417" s="293"/>
    </row>
    <row r="4418" spans="3:7" customFormat="1">
      <c r="C4418" s="293"/>
      <c r="E4418" s="292"/>
      <c r="G4418" s="293"/>
    </row>
    <row r="4419" spans="3:7" customFormat="1">
      <c r="C4419" s="293"/>
      <c r="E4419" s="292"/>
      <c r="G4419" s="293"/>
    </row>
    <row r="4420" spans="3:7" customFormat="1">
      <c r="C4420" s="293"/>
      <c r="E4420" s="292"/>
      <c r="G4420" s="293"/>
    </row>
    <row r="4421" spans="3:7" customFormat="1">
      <c r="C4421" s="293"/>
      <c r="E4421" s="292"/>
      <c r="G4421" s="293"/>
    </row>
    <row r="4422" spans="3:7" customFormat="1">
      <c r="C4422" s="293"/>
      <c r="E4422" s="292"/>
      <c r="G4422" s="293"/>
    </row>
    <row r="4423" spans="3:7" customFormat="1">
      <c r="C4423" s="293"/>
      <c r="E4423" s="292"/>
      <c r="G4423" s="293"/>
    </row>
    <row r="4424" spans="3:7" customFormat="1">
      <c r="C4424" s="293"/>
      <c r="E4424" s="292"/>
      <c r="G4424" s="293"/>
    </row>
    <row r="4425" spans="3:7" customFormat="1">
      <c r="C4425" s="293"/>
      <c r="E4425" s="292"/>
      <c r="G4425" s="293"/>
    </row>
    <row r="4426" spans="3:7" customFormat="1">
      <c r="C4426" s="293"/>
      <c r="E4426" s="292"/>
      <c r="G4426" s="293"/>
    </row>
    <row r="4427" spans="3:7" customFormat="1">
      <c r="C4427" s="293"/>
      <c r="E4427" s="292"/>
      <c r="G4427" s="293"/>
    </row>
    <row r="4428" spans="3:7" customFormat="1">
      <c r="C4428" s="293"/>
      <c r="E4428" s="292"/>
      <c r="G4428" s="293"/>
    </row>
    <row r="4429" spans="3:7" customFormat="1">
      <c r="C4429" s="293"/>
      <c r="E4429" s="292"/>
      <c r="G4429" s="293"/>
    </row>
    <row r="4430" spans="3:7" customFormat="1">
      <c r="C4430" s="293"/>
      <c r="E4430" s="292"/>
      <c r="G4430" s="293"/>
    </row>
    <row r="4431" spans="3:7" customFormat="1">
      <c r="C4431" s="293"/>
      <c r="E4431" s="292"/>
      <c r="G4431" s="293"/>
    </row>
    <row r="4432" spans="3:7" customFormat="1">
      <c r="C4432" s="293"/>
      <c r="E4432" s="292"/>
      <c r="G4432" s="293"/>
    </row>
    <row r="4433" spans="3:7" customFormat="1">
      <c r="C4433" s="293"/>
      <c r="E4433" s="292"/>
      <c r="G4433" s="293"/>
    </row>
    <row r="4434" spans="3:7" customFormat="1">
      <c r="C4434" s="293"/>
      <c r="E4434" s="292"/>
      <c r="G4434" s="293"/>
    </row>
    <row r="4435" spans="3:7" customFormat="1">
      <c r="C4435" s="293"/>
      <c r="E4435" s="292"/>
      <c r="G4435" s="293"/>
    </row>
    <row r="4436" spans="3:7" customFormat="1">
      <c r="C4436" s="293"/>
      <c r="E4436" s="292"/>
      <c r="G4436" s="293"/>
    </row>
    <row r="4437" spans="3:7" customFormat="1">
      <c r="C4437" s="293"/>
      <c r="E4437" s="292"/>
      <c r="G4437" s="293"/>
    </row>
    <row r="4438" spans="3:7" customFormat="1">
      <c r="C4438" s="293"/>
      <c r="E4438" s="292"/>
      <c r="G4438" s="293"/>
    </row>
    <row r="4439" spans="3:7" customFormat="1">
      <c r="C4439" s="293"/>
      <c r="E4439" s="292"/>
      <c r="G4439" s="293"/>
    </row>
    <row r="4440" spans="3:7" customFormat="1">
      <c r="C4440" s="293"/>
      <c r="E4440" s="292"/>
      <c r="G4440" s="293"/>
    </row>
    <row r="4441" spans="3:7" customFormat="1">
      <c r="C4441" s="293"/>
      <c r="E4441" s="292"/>
      <c r="G4441" s="293"/>
    </row>
    <row r="4442" spans="3:7" customFormat="1">
      <c r="C4442" s="293"/>
      <c r="E4442" s="292"/>
      <c r="G4442" s="293"/>
    </row>
    <row r="4443" spans="3:7" customFormat="1">
      <c r="C4443" s="293"/>
      <c r="E4443" s="292"/>
      <c r="G4443" s="293"/>
    </row>
    <row r="4444" spans="3:7" customFormat="1">
      <c r="C4444" s="293"/>
      <c r="E4444" s="292"/>
      <c r="G4444" s="293"/>
    </row>
    <row r="4445" spans="3:7" customFormat="1">
      <c r="C4445" s="293"/>
      <c r="E4445" s="292"/>
      <c r="G4445" s="293"/>
    </row>
    <row r="4446" spans="3:7" customFormat="1">
      <c r="C4446" s="293"/>
      <c r="E4446" s="292"/>
      <c r="G4446" s="293"/>
    </row>
    <row r="4447" spans="3:7" customFormat="1">
      <c r="C4447" s="293"/>
      <c r="E4447" s="292"/>
      <c r="G4447" s="293"/>
    </row>
    <row r="4448" spans="3:7" customFormat="1">
      <c r="C4448" s="293"/>
      <c r="E4448" s="292"/>
      <c r="G4448" s="293"/>
    </row>
    <row r="4449" spans="3:7" customFormat="1">
      <c r="C4449" s="293"/>
      <c r="E4449" s="292"/>
      <c r="G4449" s="293"/>
    </row>
    <row r="4450" spans="3:7" customFormat="1">
      <c r="C4450" s="293"/>
      <c r="E4450" s="292"/>
      <c r="G4450" s="293"/>
    </row>
    <row r="4451" spans="3:7" customFormat="1">
      <c r="C4451" s="293"/>
      <c r="E4451" s="292"/>
      <c r="G4451" s="293"/>
    </row>
    <row r="4452" spans="3:7" customFormat="1">
      <c r="C4452" s="293"/>
      <c r="E4452" s="292"/>
      <c r="G4452" s="293"/>
    </row>
    <row r="4453" spans="3:7" customFormat="1">
      <c r="C4453" s="293"/>
      <c r="E4453" s="292"/>
      <c r="G4453" s="293"/>
    </row>
    <row r="4454" spans="3:7" customFormat="1">
      <c r="C4454" s="293"/>
      <c r="E4454" s="292"/>
      <c r="G4454" s="293"/>
    </row>
    <row r="4455" spans="3:7" customFormat="1">
      <c r="C4455" s="293"/>
      <c r="E4455" s="292"/>
      <c r="G4455" s="293"/>
    </row>
    <row r="4456" spans="3:7" customFormat="1">
      <c r="C4456" s="293"/>
      <c r="E4456" s="292"/>
      <c r="G4456" s="293"/>
    </row>
    <row r="4457" spans="3:7" customFormat="1">
      <c r="C4457" s="293"/>
      <c r="E4457" s="292"/>
      <c r="G4457" s="293"/>
    </row>
    <row r="4458" spans="3:7" customFormat="1">
      <c r="C4458" s="293"/>
      <c r="E4458" s="292"/>
      <c r="G4458" s="293"/>
    </row>
    <row r="4459" spans="3:7" customFormat="1">
      <c r="C4459" s="293"/>
      <c r="E4459" s="292"/>
      <c r="G4459" s="293"/>
    </row>
    <row r="4460" spans="3:7" customFormat="1">
      <c r="C4460" s="293"/>
      <c r="E4460" s="292"/>
      <c r="G4460" s="293"/>
    </row>
    <row r="4461" spans="3:7" customFormat="1">
      <c r="C4461" s="293"/>
      <c r="E4461" s="292"/>
      <c r="G4461" s="293"/>
    </row>
    <row r="4462" spans="3:7" customFormat="1">
      <c r="C4462" s="293"/>
      <c r="E4462" s="292"/>
      <c r="G4462" s="293"/>
    </row>
    <row r="4463" spans="3:7" customFormat="1">
      <c r="C4463" s="293"/>
      <c r="E4463" s="292"/>
      <c r="G4463" s="293"/>
    </row>
    <row r="4464" spans="3:7" customFormat="1">
      <c r="C4464" s="293"/>
      <c r="E4464" s="292"/>
      <c r="G4464" s="293"/>
    </row>
    <row r="4465" spans="3:7" customFormat="1">
      <c r="C4465" s="293"/>
      <c r="E4465" s="292"/>
      <c r="G4465" s="293"/>
    </row>
    <row r="4466" spans="3:7" customFormat="1">
      <c r="C4466" s="293"/>
      <c r="E4466" s="292"/>
      <c r="G4466" s="293"/>
    </row>
    <row r="4467" spans="3:7" customFormat="1">
      <c r="C4467" s="293"/>
      <c r="E4467" s="292"/>
      <c r="G4467" s="293"/>
    </row>
    <row r="4468" spans="3:7" customFormat="1">
      <c r="C4468" s="293"/>
      <c r="E4468" s="292"/>
      <c r="G4468" s="293"/>
    </row>
    <row r="4469" spans="3:7" customFormat="1">
      <c r="C4469" s="293"/>
      <c r="E4469" s="292"/>
      <c r="G4469" s="293"/>
    </row>
    <row r="4470" spans="3:7" customFormat="1">
      <c r="C4470" s="293"/>
      <c r="E4470" s="292"/>
      <c r="G4470" s="293"/>
    </row>
    <row r="4471" spans="3:7" customFormat="1">
      <c r="C4471" s="293"/>
      <c r="E4471" s="292"/>
      <c r="G4471" s="293"/>
    </row>
    <row r="4472" spans="3:7" customFormat="1">
      <c r="C4472" s="293"/>
      <c r="E4472" s="292"/>
      <c r="G4472" s="293"/>
    </row>
    <row r="4473" spans="3:7" customFormat="1">
      <c r="C4473" s="293"/>
      <c r="E4473" s="292"/>
      <c r="G4473" s="293"/>
    </row>
    <row r="4474" spans="3:7" customFormat="1">
      <c r="C4474" s="293"/>
      <c r="E4474" s="292"/>
      <c r="G4474" s="293"/>
    </row>
    <row r="4475" spans="3:7" customFormat="1">
      <c r="C4475" s="293"/>
      <c r="E4475" s="292"/>
      <c r="G4475" s="293"/>
    </row>
    <row r="4476" spans="3:7" customFormat="1">
      <c r="C4476" s="293"/>
      <c r="E4476" s="292"/>
      <c r="G4476" s="293"/>
    </row>
    <row r="4477" spans="3:7" customFormat="1">
      <c r="C4477" s="293"/>
      <c r="E4477" s="292"/>
      <c r="G4477" s="293"/>
    </row>
    <row r="4478" spans="3:7" customFormat="1">
      <c r="C4478" s="293"/>
      <c r="E4478" s="292"/>
      <c r="G4478" s="293"/>
    </row>
    <row r="4479" spans="3:7" customFormat="1">
      <c r="C4479" s="293"/>
      <c r="E4479" s="292"/>
      <c r="G4479" s="293"/>
    </row>
    <row r="4480" spans="3:7" customFormat="1">
      <c r="C4480" s="293"/>
      <c r="E4480" s="292"/>
      <c r="G4480" s="293"/>
    </row>
    <row r="4481" spans="3:7" customFormat="1">
      <c r="C4481" s="293"/>
      <c r="E4481" s="292"/>
      <c r="G4481" s="293"/>
    </row>
    <row r="4482" spans="3:7" customFormat="1">
      <c r="C4482" s="293"/>
      <c r="E4482" s="292"/>
      <c r="G4482" s="293"/>
    </row>
    <row r="4483" spans="3:7" customFormat="1">
      <c r="C4483" s="293"/>
      <c r="E4483" s="292"/>
      <c r="G4483" s="293"/>
    </row>
    <row r="4484" spans="3:7" customFormat="1">
      <c r="C4484" s="293"/>
      <c r="E4484" s="292"/>
      <c r="G4484" s="293"/>
    </row>
    <row r="4485" spans="3:7" customFormat="1">
      <c r="C4485" s="293"/>
      <c r="E4485" s="292"/>
      <c r="G4485" s="293"/>
    </row>
    <row r="4486" spans="3:7" customFormat="1">
      <c r="C4486" s="293"/>
      <c r="E4486" s="292"/>
      <c r="G4486" s="293"/>
    </row>
    <row r="4487" spans="3:7" customFormat="1">
      <c r="C4487" s="293"/>
      <c r="E4487" s="292"/>
      <c r="G4487" s="293"/>
    </row>
    <row r="4488" spans="3:7" customFormat="1">
      <c r="C4488" s="293"/>
      <c r="E4488" s="292"/>
      <c r="G4488" s="293"/>
    </row>
    <row r="4489" spans="3:7" customFormat="1">
      <c r="C4489" s="293"/>
      <c r="E4489" s="292"/>
      <c r="G4489" s="293"/>
    </row>
    <row r="4490" spans="3:7" customFormat="1">
      <c r="C4490" s="293"/>
      <c r="E4490" s="292"/>
      <c r="G4490" s="293"/>
    </row>
    <row r="4491" spans="3:7" customFormat="1">
      <c r="C4491" s="293"/>
      <c r="E4491" s="292"/>
      <c r="G4491" s="293"/>
    </row>
    <row r="4492" spans="3:7" customFormat="1">
      <c r="C4492" s="293"/>
      <c r="E4492" s="292"/>
      <c r="G4492" s="293"/>
    </row>
    <row r="4493" spans="3:7" customFormat="1">
      <c r="C4493" s="293"/>
      <c r="E4493" s="292"/>
      <c r="G4493" s="293"/>
    </row>
    <row r="4494" spans="3:7" customFormat="1">
      <c r="C4494" s="293"/>
      <c r="E4494" s="292"/>
      <c r="G4494" s="293"/>
    </row>
    <row r="4495" spans="3:7" customFormat="1">
      <c r="C4495" s="293"/>
      <c r="E4495" s="292"/>
      <c r="G4495" s="293"/>
    </row>
    <row r="4496" spans="3:7" customFormat="1">
      <c r="C4496" s="293"/>
      <c r="E4496" s="292"/>
      <c r="G4496" s="293"/>
    </row>
    <row r="4497" spans="3:7" customFormat="1">
      <c r="C4497" s="293"/>
      <c r="E4497" s="292"/>
      <c r="G4497" s="293"/>
    </row>
    <row r="4498" spans="3:7" customFormat="1">
      <c r="C4498" s="293"/>
      <c r="E4498" s="292"/>
      <c r="G4498" s="293"/>
    </row>
    <row r="4499" spans="3:7" customFormat="1">
      <c r="C4499" s="293"/>
      <c r="E4499" s="292"/>
      <c r="G4499" s="293"/>
    </row>
    <row r="4500" spans="3:7" customFormat="1">
      <c r="C4500" s="293"/>
      <c r="E4500" s="292"/>
      <c r="G4500" s="293"/>
    </row>
    <row r="4501" spans="3:7" customFormat="1">
      <c r="C4501" s="293"/>
      <c r="E4501" s="292"/>
      <c r="G4501" s="293"/>
    </row>
    <row r="4502" spans="3:7" customFormat="1">
      <c r="C4502" s="293"/>
      <c r="E4502" s="292"/>
      <c r="G4502" s="293"/>
    </row>
    <row r="4503" spans="3:7" customFormat="1">
      <c r="C4503" s="293"/>
      <c r="E4503" s="292"/>
      <c r="G4503" s="293"/>
    </row>
    <row r="4504" spans="3:7" customFormat="1">
      <c r="C4504" s="293"/>
      <c r="E4504" s="292"/>
      <c r="G4504" s="293"/>
    </row>
    <row r="4505" spans="3:7" customFormat="1">
      <c r="C4505" s="293"/>
      <c r="E4505" s="292"/>
      <c r="G4505" s="293"/>
    </row>
    <row r="4506" spans="3:7" customFormat="1">
      <c r="C4506" s="293"/>
      <c r="E4506" s="292"/>
      <c r="G4506" s="293"/>
    </row>
    <row r="4507" spans="3:7" customFormat="1">
      <c r="C4507" s="293"/>
      <c r="E4507" s="292"/>
      <c r="G4507" s="293"/>
    </row>
    <row r="4508" spans="3:7" customFormat="1">
      <c r="C4508" s="293"/>
      <c r="E4508" s="292"/>
      <c r="G4508" s="293"/>
    </row>
    <row r="4509" spans="3:7" customFormat="1">
      <c r="C4509" s="293"/>
      <c r="E4509" s="292"/>
      <c r="G4509" s="293"/>
    </row>
    <row r="4510" spans="3:7" customFormat="1">
      <c r="C4510" s="293"/>
      <c r="E4510" s="292"/>
      <c r="G4510" s="293"/>
    </row>
    <row r="4511" spans="3:7" customFormat="1">
      <c r="C4511" s="293"/>
      <c r="E4511" s="292"/>
      <c r="G4511" s="293"/>
    </row>
    <row r="4512" spans="3:7" customFormat="1">
      <c r="C4512" s="293"/>
      <c r="E4512" s="292"/>
      <c r="G4512" s="293"/>
    </row>
    <row r="4513" spans="3:7" customFormat="1">
      <c r="C4513" s="293"/>
      <c r="E4513" s="292"/>
      <c r="G4513" s="293"/>
    </row>
    <row r="4514" spans="3:7" customFormat="1">
      <c r="C4514" s="293"/>
      <c r="E4514" s="292"/>
      <c r="G4514" s="293"/>
    </row>
    <row r="4515" spans="3:7" customFormat="1">
      <c r="C4515" s="293"/>
      <c r="E4515" s="292"/>
      <c r="G4515" s="293"/>
    </row>
    <row r="4516" spans="3:7" customFormat="1">
      <c r="C4516" s="293"/>
      <c r="E4516" s="292"/>
      <c r="G4516" s="293"/>
    </row>
    <row r="4517" spans="3:7" customFormat="1">
      <c r="C4517" s="293"/>
      <c r="E4517" s="292"/>
      <c r="G4517" s="293"/>
    </row>
    <row r="4518" spans="3:7" customFormat="1">
      <c r="C4518" s="293"/>
      <c r="E4518" s="292"/>
      <c r="G4518" s="293"/>
    </row>
    <row r="4519" spans="3:7" customFormat="1">
      <c r="C4519" s="293"/>
      <c r="E4519" s="292"/>
      <c r="G4519" s="293"/>
    </row>
    <row r="4520" spans="3:7" customFormat="1">
      <c r="C4520" s="293"/>
      <c r="E4520" s="292"/>
      <c r="G4520" s="293"/>
    </row>
    <row r="4521" spans="3:7" customFormat="1">
      <c r="C4521" s="293"/>
      <c r="E4521" s="292"/>
      <c r="G4521" s="293"/>
    </row>
    <row r="4522" spans="3:7" customFormat="1">
      <c r="C4522" s="293"/>
      <c r="E4522" s="292"/>
      <c r="G4522" s="293"/>
    </row>
    <row r="4523" spans="3:7" customFormat="1">
      <c r="C4523" s="293"/>
      <c r="E4523" s="292"/>
      <c r="G4523" s="293"/>
    </row>
    <row r="4524" spans="3:7" customFormat="1">
      <c r="C4524" s="293"/>
      <c r="E4524" s="292"/>
      <c r="G4524" s="293"/>
    </row>
    <row r="4525" spans="3:7" customFormat="1">
      <c r="C4525" s="293"/>
      <c r="E4525" s="292"/>
      <c r="G4525" s="293"/>
    </row>
    <row r="4526" spans="3:7" customFormat="1">
      <c r="C4526" s="293"/>
      <c r="E4526" s="292"/>
      <c r="G4526" s="293"/>
    </row>
    <row r="4527" spans="3:7" customFormat="1">
      <c r="C4527" s="293"/>
      <c r="E4527" s="292"/>
      <c r="G4527" s="293"/>
    </row>
    <row r="4528" spans="3:7" customFormat="1">
      <c r="C4528" s="293"/>
      <c r="E4528" s="292"/>
      <c r="G4528" s="293"/>
    </row>
    <row r="4529" spans="3:7" customFormat="1">
      <c r="C4529" s="293"/>
      <c r="E4529" s="292"/>
      <c r="G4529" s="293"/>
    </row>
    <row r="4530" spans="3:7" customFormat="1">
      <c r="C4530" s="293"/>
      <c r="E4530" s="292"/>
      <c r="G4530" s="293"/>
    </row>
    <row r="4531" spans="3:7" customFormat="1">
      <c r="C4531" s="293"/>
      <c r="E4531" s="292"/>
      <c r="G4531" s="293"/>
    </row>
    <row r="4532" spans="3:7" customFormat="1">
      <c r="C4532" s="293"/>
      <c r="E4532" s="292"/>
      <c r="G4532" s="293"/>
    </row>
    <row r="4533" spans="3:7" customFormat="1">
      <c r="C4533" s="293"/>
      <c r="E4533" s="292"/>
      <c r="G4533" s="293"/>
    </row>
    <row r="4534" spans="3:7" customFormat="1">
      <c r="C4534" s="293"/>
      <c r="E4534" s="292"/>
      <c r="G4534" s="293"/>
    </row>
    <row r="4535" spans="3:7" customFormat="1">
      <c r="C4535" s="293"/>
      <c r="E4535" s="292"/>
      <c r="G4535" s="293"/>
    </row>
    <row r="4536" spans="3:7" customFormat="1">
      <c r="C4536" s="293"/>
      <c r="E4536" s="292"/>
      <c r="G4536" s="293"/>
    </row>
    <row r="4537" spans="3:7" customFormat="1">
      <c r="C4537" s="293"/>
      <c r="E4537" s="292"/>
      <c r="G4537" s="293"/>
    </row>
    <row r="4538" spans="3:7" customFormat="1">
      <c r="C4538" s="293"/>
      <c r="E4538" s="292"/>
      <c r="G4538" s="293"/>
    </row>
    <row r="4539" spans="3:7" customFormat="1">
      <c r="C4539" s="293"/>
      <c r="E4539" s="292"/>
      <c r="G4539" s="293"/>
    </row>
    <row r="4540" spans="3:7" customFormat="1">
      <c r="C4540" s="293"/>
      <c r="E4540" s="292"/>
      <c r="G4540" s="293"/>
    </row>
    <row r="4541" spans="3:7" customFormat="1">
      <c r="C4541" s="293"/>
      <c r="E4541" s="292"/>
      <c r="G4541" s="293"/>
    </row>
    <row r="4542" spans="3:7" customFormat="1">
      <c r="C4542" s="293"/>
      <c r="E4542" s="292"/>
      <c r="G4542" s="293"/>
    </row>
    <row r="4543" spans="3:7" customFormat="1">
      <c r="C4543" s="293"/>
      <c r="E4543" s="292"/>
      <c r="G4543" s="293"/>
    </row>
    <row r="4544" spans="3:7" customFormat="1">
      <c r="C4544" s="293"/>
      <c r="E4544" s="292"/>
      <c r="G4544" s="293"/>
    </row>
    <row r="4545" spans="3:7" customFormat="1">
      <c r="C4545" s="293"/>
      <c r="E4545" s="292"/>
      <c r="G4545" s="293"/>
    </row>
    <row r="4546" spans="3:7" customFormat="1">
      <c r="C4546" s="293"/>
      <c r="E4546" s="292"/>
      <c r="G4546" s="293"/>
    </row>
    <row r="4547" spans="3:7" customFormat="1">
      <c r="C4547" s="293"/>
      <c r="E4547" s="292"/>
      <c r="G4547" s="293"/>
    </row>
    <row r="4548" spans="3:7" customFormat="1">
      <c r="C4548" s="293"/>
      <c r="E4548" s="292"/>
      <c r="G4548" s="293"/>
    </row>
    <row r="4549" spans="3:7" customFormat="1">
      <c r="C4549" s="293"/>
      <c r="E4549" s="292"/>
      <c r="G4549" s="293"/>
    </row>
    <row r="4550" spans="3:7" customFormat="1">
      <c r="C4550" s="293"/>
      <c r="E4550" s="292"/>
      <c r="G4550" s="293"/>
    </row>
    <row r="4551" spans="3:7" customFormat="1">
      <c r="C4551" s="293"/>
      <c r="E4551" s="292"/>
      <c r="G4551" s="293"/>
    </row>
    <row r="4552" spans="3:7" customFormat="1">
      <c r="C4552" s="293"/>
      <c r="E4552" s="292"/>
      <c r="G4552" s="293"/>
    </row>
    <row r="4553" spans="3:7" customFormat="1">
      <c r="C4553" s="293"/>
      <c r="E4553" s="292"/>
      <c r="G4553" s="293"/>
    </row>
    <row r="4554" spans="3:7" customFormat="1">
      <c r="C4554" s="293"/>
      <c r="E4554" s="292"/>
      <c r="G4554" s="293"/>
    </row>
    <row r="4555" spans="3:7" customFormat="1">
      <c r="C4555" s="293"/>
      <c r="E4555" s="292"/>
      <c r="G4555" s="293"/>
    </row>
    <row r="4556" spans="3:7" customFormat="1">
      <c r="C4556" s="293"/>
      <c r="E4556" s="292"/>
      <c r="G4556" s="293"/>
    </row>
    <row r="4557" spans="3:7" customFormat="1">
      <c r="C4557" s="293"/>
      <c r="E4557" s="292"/>
      <c r="G4557" s="293"/>
    </row>
    <row r="4558" spans="3:7" customFormat="1">
      <c r="C4558" s="293"/>
      <c r="E4558" s="292"/>
      <c r="G4558" s="293"/>
    </row>
    <row r="4559" spans="3:7" customFormat="1">
      <c r="C4559" s="293"/>
      <c r="E4559" s="292"/>
      <c r="G4559" s="293"/>
    </row>
    <row r="4560" spans="3:7" customFormat="1">
      <c r="C4560" s="293"/>
      <c r="E4560" s="292"/>
      <c r="G4560" s="293"/>
    </row>
    <row r="4561" spans="3:7" customFormat="1">
      <c r="C4561" s="293"/>
      <c r="E4561" s="292"/>
      <c r="G4561" s="293"/>
    </row>
    <row r="4562" spans="3:7" customFormat="1">
      <c r="C4562" s="293"/>
      <c r="E4562" s="292"/>
      <c r="G4562" s="293"/>
    </row>
    <row r="4563" spans="3:7" customFormat="1">
      <c r="C4563" s="293"/>
      <c r="E4563" s="292"/>
      <c r="G4563" s="293"/>
    </row>
    <row r="4564" spans="3:7" customFormat="1">
      <c r="C4564" s="293"/>
      <c r="E4564" s="292"/>
      <c r="G4564" s="293"/>
    </row>
    <row r="4565" spans="3:7" customFormat="1">
      <c r="C4565" s="293"/>
      <c r="E4565" s="292"/>
      <c r="G4565" s="293"/>
    </row>
    <row r="4566" spans="3:7" customFormat="1">
      <c r="C4566" s="293"/>
      <c r="E4566" s="292"/>
      <c r="G4566" s="293"/>
    </row>
    <row r="4567" spans="3:7" customFormat="1">
      <c r="C4567" s="293"/>
      <c r="E4567" s="292"/>
      <c r="G4567" s="293"/>
    </row>
    <row r="4568" spans="3:7" customFormat="1">
      <c r="C4568" s="293"/>
      <c r="E4568" s="292"/>
      <c r="G4568" s="293"/>
    </row>
    <row r="4569" spans="3:7" customFormat="1">
      <c r="C4569" s="293"/>
      <c r="E4569" s="292"/>
      <c r="G4569" s="293"/>
    </row>
    <row r="4570" spans="3:7" customFormat="1">
      <c r="C4570" s="293"/>
      <c r="E4570" s="292"/>
      <c r="G4570" s="293"/>
    </row>
    <row r="4571" spans="3:7" customFormat="1">
      <c r="C4571" s="293"/>
      <c r="E4571" s="292"/>
      <c r="G4571" s="293"/>
    </row>
    <row r="4572" spans="3:7" customFormat="1">
      <c r="C4572" s="293"/>
      <c r="E4572" s="292"/>
      <c r="G4572" s="293"/>
    </row>
    <row r="4573" spans="3:7" customFormat="1">
      <c r="C4573" s="293"/>
      <c r="E4573" s="292"/>
      <c r="G4573" s="293"/>
    </row>
    <row r="4574" spans="3:7" customFormat="1">
      <c r="C4574" s="293"/>
      <c r="E4574" s="292"/>
      <c r="G4574" s="293"/>
    </row>
    <row r="4575" spans="3:7" customFormat="1">
      <c r="C4575" s="293"/>
      <c r="E4575" s="292"/>
      <c r="G4575" s="293"/>
    </row>
    <row r="4576" spans="3:7" customFormat="1">
      <c r="C4576" s="293"/>
      <c r="E4576" s="292"/>
      <c r="G4576" s="293"/>
    </row>
    <row r="4577" spans="3:7" customFormat="1">
      <c r="C4577" s="293"/>
      <c r="E4577" s="292"/>
      <c r="G4577" s="293"/>
    </row>
    <row r="4578" spans="3:7" customFormat="1">
      <c r="C4578" s="293"/>
      <c r="E4578" s="292"/>
      <c r="G4578" s="293"/>
    </row>
    <row r="4579" spans="3:7" customFormat="1">
      <c r="C4579" s="293"/>
      <c r="E4579" s="292"/>
      <c r="G4579" s="293"/>
    </row>
    <row r="4580" spans="3:7" customFormat="1">
      <c r="C4580" s="293"/>
      <c r="E4580" s="292"/>
      <c r="G4580" s="293"/>
    </row>
    <row r="4581" spans="3:7" customFormat="1">
      <c r="C4581" s="293"/>
      <c r="E4581" s="292"/>
      <c r="G4581" s="293"/>
    </row>
    <row r="4582" spans="3:7" customFormat="1">
      <c r="C4582" s="293"/>
      <c r="E4582" s="292"/>
      <c r="G4582" s="293"/>
    </row>
    <row r="4583" spans="3:7" customFormat="1">
      <c r="C4583" s="293"/>
      <c r="E4583" s="292"/>
      <c r="G4583" s="293"/>
    </row>
    <row r="4584" spans="3:7" customFormat="1">
      <c r="C4584" s="293"/>
      <c r="E4584" s="292"/>
      <c r="G4584" s="293"/>
    </row>
    <row r="4585" spans="3:7" customFormat="1">
      <c r="C4585" s="293"/>
      <c r="E4585" s="292"/>
      <c r="G4585" s="293"/>
    </row>
    <row r="4586" spans="3:7" customFormat="1">
      <c r="C4586" s="293"/>
      <c r="E4586" s="292"/>
      <c r="G4586" s="293"/>
    </row>
    <row r="4587" spans="3:7" customFormat="1">
      <c r="C4587" s="293"/>
      <c r="E4587" s="292"/>
      <c r="G4587" s="293"/>
    </row>
    <row r="4588" spans="3:7" customFormat="1">
      <c r="C4588" s="293"/>
      <c r="E4588" s="292"/>
      <c r="G4588" s="293"/>
    </row>
    <row r="4589" spans="3:7" customFormat="1">
      <c r="C4589" s="293"/>
      <c r="E4589" s="292"/>
      <c r="G4589" s="293"/>
    </row>
    <row r="4590" spans="3:7" customFormat="1">
      <c r="C4590" s="293"/>
      <c r="E4590" s="292"/>
      <c r="G4590" s="293"/>
    </row>
    <row r="4591" spans="3:7" customFormat="1">
      <c r="C4591" s="293"/>
      <c r="E4591" s="292"/>
      <c r="G4591" s="293"/>
    </row>
    <row r="4592" spans="3:7" customFormat="1">
      <c r="C4592" s="293"/>
      <c r="E4592" s="292"/>
      <c r="G4592" s="293"/>
    </row>
    <row r="4593" spans="3:7" customFormat="1">
      <c r="C4593" s="293"/>
      <c r="E4593" s="292"/>
      <c r="G4593" s="293"/>
    </row>
    <row r="4594" spans="3:7" customFormat="1">
      <c r="C4594" s="293"/>
      <c r="E4594" s="292"/>
      <c r="G4594" s="293"/>
    </row>
    <row r="4595" spans="3:7" customFormat="1">
      <c r="C4595" s="293"/>
      <c r="E4595" s="292"/>
      <c r="G4595" s="293"/>
    </row>
    <row r="4596" spans="3:7" customFormat="1">
      <c r="C4596" s="293"/>
      <c r="E4596" s="292"/>
      <c r="G4596" s="293"/>
    </row>
    <row r="4597" spans="3:7" customFormat="1">
      <c r="C4597" s="293"/>
      <c r="E4597" s="292"/>
      <c r="G4597" s="293"/>
    </row>
    <row r="4598" spans="3:7" customFormat="1">
      <c r="C4598" s="293"/>
      <c r="E4598" s="292"/>
      <c r="G4598" s="293"/>
    </row>
    <row r="4599" spans="3:7" customFormat="1">
      <c r="C4599" s="293"/>
      <c r="E4599" s="292"/>
      <c r="G4599" s="293"/>
    </row>
    <row r="4600" spans="3:7" customFormat="1">
      <c r="C4600" s="293"/>
      <c r="E4600" s="292"/>
      <c r="G4600" s="293"/>
    </row>
    <row r="4601" spans="3:7" customFormat="1">
      <c r="C4601" s="293"/>
      <c r="E4601" s="292"/>
      <c r="G4601" s="293"/>
    </row>
    <row r="4602" spans="3:7" customFormat="1">
      <c r="C4602" s="293"/>
      <c r="E4602" s="292"/>
      <c r="G4602" s="293"/>
    </row>
    <row r="4603" spans="3:7" customFormat="1">
      <c r="C4603" s="293"/>
      <c r="E4603" s="292"/>
      <c r="G4603" s="293"/>
    </row>
    <row r="4604" spans="3:7" customFormat="1">
      <c r="C4604" s="293"/>
      <c r="E4604" s="292"/>
      <c r="G4604" s="293"/>
    </row>
    <row r="4605" spans="3:7" customFormat="1">
      <c r="C4605" s="293"/>
      <c r="E4605" s="292"/>
      <c r="G4605" s="293"/>
    </row>
    <row r="4606" spans="3:7" customFormat="1">
      <c r="C4606" s="293"/>
      <c r="E4606" s="292"/>
      <c r="G4606" s="293"/>
    </row>
    <row r="4607" spans="3:7" customFormat="1">
      <c r="C4607" s="293"/>
      <c r="E4607" s="292"/>
      <c r="G4607" s="293"/>
    </row>
    <row r="4608" spans="3:7" customFormat="1">
      <c r="C4608" s="293"/>
      <c r="E4608" s="292"/>
      <c r="G4608" s="293"/>
    </row>
    <row r="4609" spans="3:7" customFormat="1">
      <c r="C4609" s="293"/>
      <c r="E4609" s="292"/>
      <c r="G4609" s="293"/>
    </row>
    <row r="4610" spans="3:7" customFormat="1">
      <c r="C4610" s="293"/>
      <c r="E4610" s="292"/>
      <c r="G4610" s="293"/>
    </row>
    <row r="4611" spans="3:7" customFormat="1">
      <c r="C4611" s="293"/>
      <c r="E4611" s="292"/>
      <c r="G4611" s="293"/>
    </row>
    <row r="4612" spans="3:7" customFormat="1">
      <c r="C4612" s="293"/>
      <c r="E4612" s="292"/>
      <c r="G4612" s="293"/>
    </row>
    <row r="4613" spans="3:7" customFormat="1">
      <c r="C4613" s="293"/>
      <c r="E4613" s="292"/>
      <c r="G4613" s="293"/>
    </row>
    <row r="4614" spans="3:7" customFormat="1">
      <c r="C4614" s="293"/>
      <c r="E4614" s="292"/>
      <c r="G4614" s="293"/>
    </row>
    <row r="4615" spans="3:7" customFormat="1">
      <c r="C4615" s="293"/>
      <c r="E4615" s="292"/>
      <c r="G4615" s="293"/>
    </row>
    <row r="4616" spans="3:7" customFormat="1">
      <c r="C4616" s="293"/>
      <c r="E4616" s="292"/>
      <c r="G4616" s="293"/>
    </row>
    <row r="4617" spans="3:7" customFormat="1">
      <c r="C4617" s="293"/>
      <c r="E4617" s="292"/>
      <c r="G4617" s="293"/>
    </row>
    <row r="4618" spans="3:7" customFormat="1">
      <c r="C4618" s="293"/>
      <c r="E4618" s="292"/>
      <c r="G4618" s="293"/>
    </row>
    <row r="4619" spans="3:7" customFormat="1">
      <c r="C4619" s="293"/>
      <c r="E4619" s="292"/>
      <c r="G4619" s="293"/>
    </row>
    <row r="4620" spans="3:7" customFormat="1">
      <c r="C4620" s="293"/>
      <c r="E4620" s="292"/>
      <c r="G4620" s="293"/>
    </row>
    <row r="4621" spans="3:7" customFormat="1">
      <c r="C4621" s="293"/>
      <c r="E4621" s="292"/>
      <c r="G4621" s="293"/>
    </row>
    <row r="4622" spans="3:7" customFormat="1">
      <c r="C4622" s="293"/>
      <c r="E4622" s="292"/>
      <c r="G4622" s="293"/>
    </row>
    <row r="4623" spans="3:7" customFormat="1">
      <c r="C4623" s="293"/>
      <c r="E4623" s="292"/>
      <c r="G4623" s="293"/>
    </row>
    <row r="4624" spans="3:7" customFormat="1">
      <c r="C4624" s="293"/>
      <c r="E4624" s="292"/>
      <c r="G4624" s="293"/>
    </row>
    <row r="4625" spans="3:7" customFormat="1">
      <c r="C4625" s="293"/>
      <c r="E4625" s="292"/>
      <c r="G4625" s="293"/>
    </row>
    <row r="4626" spans="3:7" customFormat="1">
      <c r="C4626" s="293"/>
      <c r="E4626" s="292"/>
      <c r="G4626" s="293"/>
    </row>
    <row r="4627" spans="3:7" customFormat="1">
      <c r="C4627" s="293"/>
      <c r="E4627" s="292"/>
      <c r="G4627" s="293"/>
    </row>
    <row r="4628" spans="3:7" customFormat="1">
      <c r="C4628" s="293"/>
      <c r="E4628" s="292"/>
      <c r="G4628" s="293"/>
    </row>
    <row r="4629" spans="3:7" customFormat="1">
      <c r="C4629" s="293"/>
      <c r="E4629" s="292"/>
      <c r="G4629" s="293"/>
    </row>
    <row r="4630" spans="3:7" customFormat="1">
      <c r="C4630" s="293"/>
      <c r="E4630" s="292"/>
      <c r="G4630" s="293"/>
    </row>
    <row r="4631" spans="3:7" customFormat="1">
      <c r="C4631" s="293"/>
      <c r="E4631" s="292"/>
      <c r="G4631" s="293"/>
    </row>
    <row r="4632" spans="3:7" customFormat="1">
      <c r="C4632" s="293"/>
      <c r="E4632" s="292"/>
      <c r="G4632" s="293"/>
    </row>
    <row r="4633" spans="3:7" customFormat="1">
      <c r="C4633" s="293"/>
      <c r="E4633" s="292"/>
      <c r="G4633" s="293"/>
    </row>
    <row r="4634" spans="3:7" customFormat="1">
      <c r="C4634" s="293"/>
      <c r="E4634" s="292"/>
      <c r="G4634" s="293"/>
    </row>
    <row r="4635" spans="3:7" customFormat="1">
      <c r="C4635" s="293"/>
      <c r="E4635" s="292"/>
      <c r="G4635" s="293"/>
    </row>
    <row r="4636" spans="3:7" customFormat="1">
      <c r="C4636" s="293"/>
      <c r="E4636" s="292"/>
      <c r="G4636" s="293"/>
    </row>
    <row r="4637" spans="3:7" customFormat="1">
      <c r="C4637" s="293"/>
      <c r="E4637" s="292"/>
      <c r="G4637" s="293"/>
    </row>
    <row r="4638" spans="3:7" customFormat="1">
      <c r="C4638" s="293"/>
      <c r="E4638" s="292"/>
      <c r="G4638" s="293"/>
    </row>
    <row r="4639" spans="3:7" customFormat="1">
      <c r="C4639" s="293"/>
      <c r="E4639" s="292"/>
      <c r="G4639" s="293"/>
    </row>
    <row r="4640" spans="3:7" customFormat="1">
      <c r="C4640" s="293"/>
      <c r="E4640" s="292"/>
      <c r="G4640" s="293"/>
    </row>
    <row r="4641" spans="3:7" customFormat="1">
      <c r="C4641" s="293"/>
      <c r="E4641" s="292"/>
      <c r="G4641" s="293"/>
    </row>
    <row r="4642" spans="3:7" customFormat="1">
      <c r="C4642" s="293"/>
      <c r="E4642" s="292"/>
      <c r="G4642" s="293"/>
    </row>
    <row r="4643" spans="3:7" customFormat="1">
      <c r="C4643" s="293"/>
      <c r="E4643" s="292"/>
      <c r="G4643" s="293"/>
    </row>
    <row r="4644" spans="3:7" customFormat="1">
      <c r="C4644" s="293"/>
      <c r="E4644" s="292"/>
      <c r="G4644" s="293"/>
    </row>
    <row r="4645" spans="3:7" customFormat="1">
      <c r="C4645" s="293"/>
      <c r="E4645" s="292"/>
      <c r="G4645" s="293"/>
    </row>
    <row r="4646" spans="3:7" customFormat="1">
      <c r="C4646" s="293"/>
      <c r="E4646" s="292"/>
      <c r="G4646" s="293"/>
    </row>
    <row r="4647" spans="3:7" customFormat="1">
      <c r="C4647" s="293"/>
      <c r="E4647" s="292"/>
      <c r="G4647" s="293"/>
    </row>
    <row r="4648" spans="3:7" customFormat="1">
      <c r="C4648" s="293"/>
      <c r="E4648" s="292"/>
      <c r="G4648" s="293"/>
    </row>
    <row r="4649" spans="3:7" customFormat="1">
      <c r="C4649" s="293"/>
      <c r="E4649" s="292"/>
      <c r="G4649" s="293"/>
    </row>
    <row r="4650" spans="3:7" customFormat="1">
      <c r="C4650" s="293"/>
      <c r="E4650" s="292"/>
      <c r="G4650" s="293"/>
    </row>
    <row r="4651" spans="3:7" customFormat="1">
      <c r="C4651" s="293"/>
      <c r="E4651" s="292"/>
      <c r="G4651" s="293"/>
    </row>
    <row r="4652" spans="3:7" customFormat="1">
      <c r="C4652" s="293"/>
      <c r="E4652" s="292"/>
      <c r="G4652" s="293"/>
    </row>
    <row r="4653" spans="3:7" customFormat="1">
      <c r="C4653" s="293"/>
      <c r="E4653" s="292"/>
      <c r="G4653" s="293"/>
    </row>
    <row r="4654" spans="3:7" customFormat="1">
      <c r="C4654" s="293"/>
      <c r="E4654" s="292"/>
      <c r="G4654" s="293"/>
    </row>
    <row r="4655" spans="3:7" customFormat="1">
      <c r="C4655" s="293"/>
      <c r="E4655" s="292"/>
      <c r="G4655" s="293"/>
    </row>
    <row r="4656" spans="3:7" customFormat="1">
      <c r="C4656" s="293"/>
      <c r="E4656" s="292"/>
      <c r="G4656" s="293"/>
    </row>
    <row r="4657" spans="3:7" customFormat="1">
      <c r="C4657" s="293"/>
      <c r="E4657" s="292"/>
      <c r="G4657" s="293"/>
    </row>
    <row r="4658" spans="3:7" customFormat="1">
      <c r="C4658" s="293"/>
      <c r="E4658" s="292"/>
      <c r="G4658" s="293"/>
    </row>
    <row r="4659" spans="3:7" customFormat="1">
      <c r="C4659" s="293"/>
      <c r="E4659" s="292"/>
      <c r="G4659" s="293"/>
    </row>
    <row r="4660" spans="3:7" customFormat="1">
      <c r="C4660" s="293"/>
      <c r="E4660" s="292"/>
      <c r="G4660" s="293"/>
    </row>
    <row r="4661" spans="3:7" customFormat="1">
      <c r="C4661" s="293"/>
      <c r="E4661" s="292"/>
      <c r="G4661" s="293"/>
    </row>
    <row r="4662" spans="3:7" customFormat="1">
      <c r="C4662" s="293"/>
      <c r="E4662" s="292"/>
      <c r="G4662" s="293"/>
    </row>
    <row r="4663" spans="3:7" customFormat="1">
      <c r="C4663" s="293"/>
      <c r="E4663" s="292"/>
      <c r="G4663" s="293"/>
    </row>
    <row r="4664" spans="3:7" customFormat="1">
      <c r="C4664" s="293"/>
      <c r="E4664" s="292"/>
      <c r="G4664" s="293"/>
    </row>
    <row r="4665" spans="3:7" customFormat="1">
      <c r="C4665" s="293"/>
      <c r="E4665" s="292"/>
      <c r="G4665" s="293"/>
    </row>
    <row r="4666" spans="3:7" customFormat="1">
      <c r="C4666" s="293"/>
      <c r="E4666" s="292"/>
      <c r="G4666" s="293"/>
    </row>
    <row r="4667" spans="3:7" customFormat="1">
      <c r="C4667" s="293"/>
      <c r="E4667" s="292"/>
      <c r="G4667" s="293"/>
    </row>
    <row r="4668" spans="3:7" customFormat="1">
      <c r="C4668" s="293"/>
      <c r="E4668" s="292"/>
      <c r="G4668" s="293"/>
    </row>
    <row r="4669" spans="3:7" customFormat="1">
      <c r="C4669" s="293"/>
      <c r="E4669" s="292"/>
      <c r="G4669" s="293"/>
    </row>
    <row r="4670" spans="3:7" customFormat="1">
      <c r="C4670" s="293"/>
      <c r="E4670" s="292"/>
      <c r="G4670" s="293"/>
    </row>
    <row r="4671" spans="3:7" customFormat="1">
      <c r="C4671" s="293"/>
      <c r="E4671" s="292"/>
      <c r="G4671" s="293"/>
    </row>
    <row r="4672" spans="3:7" customFormat="1">
      <c r="C4672" s="293"/>
      <c r="E4672" s="292"/>
      <c r="G4672" s="293"/>
    </row>
    <row r="4673" spans="3:7" customFormat="1">
      <c r="C4673" s="293"/>
      <c r="E4673" s="292"/>
      <c r="G4673" s="293"/>
    </row>
    <row r="4674" spans="3:7" customFormat="1">
      <c r="C4674" s="293"/>
      <c r="E4674" s="292"/>
      <c r="G4674" s="293"/>
    </row>
    <row r="4675" spans="3:7" customFormat="1">
      <c r="C4675" s="293"/>
      <c r="E4675" s="292"/>
      <c r="G4675" s="293"/>
    </row>
    <row r="4676" spans="3:7" customFormat="1">
      <c r="C4676" s="293"/>
      <c r="E4676" s="292"/>
      <c r="G4676" s="293"/>
    </row>
    <row r="4677" spans="3:7" customFormat="1">
      <c r="C4677" s="293"/>
      <c r="E4677" s="292"/>
      <c r="G4677" s="293"/>
    </row>
    <row r="4678" spans="3:7" customFormat="1">
      <c r="C4678" s="293"/>
      <c r="E4678" s="292"/>
      <c r="G4678" s="293"/>
    </row>
    <row r="4679" spans="3:7" customFormat="1">
      <c r="C4679" s="293"/>
      <c r="E4679" s="292"/>
      <c r="G4679" s="293"/>
    </row>
    <row r="4680" spans="3:7" customFormat="1">
      <c r="C4680" s="293"/>
      <c r="E4680" s="292"/>
      <c r="G4680" s="293"/>
    </row>
    <row r="4681" spans="3:7" customFormat="1">
      <c r="C4681" s="293"/>
      <c r="E4681" s="292"/>
      <c r="G4681" s="293"/>
    </row>
    <row r="4682" spans="3:7" customFormat="1">
      <c r="C4682" s="293"/>
      <c r="E4682" s="292"/>
      <c r="G4682" s="293"/>
    </row>
    <row r="4683" spans="3:7" customFormat="1">
      <c r="C4683" s="293"/>
      <c r="E4683" s="292"/>
      <c r="G4683" s="293"/>
    </row>
    <row r="4684" spans="3:7" customFormat="1">
      <c r="C4684" s="293"/>
      <c r="E4684" s="292"/>
      <c r="G4684" s="293"/>
    </row>
    <row r="4685" spans="3:7" customFormat="1">
      <c r="C4685" s="293"/>
      <c r="E4685" s="292"/>
      <c r="G4685" s="293"/>
    </row>
    <row r="4686" spans="3:7" customFormat="1">
      <c r="C4686" s="293"/>
      <c r="E4686" s="292"/>
      <c r="G4686" s="293"/>
    </row>
    <row r="4687" spans="3:7" customFormat="1">
      <c r="C4687" s="293"/>
      <c r="E4687" s="292"/>
      <c r="G4687" s="293"/>
    </row>
    <row r="4688" spans="3:7" customFormat="1">
      <c r="C4688" s="293"/>
      <c r="E4688" s="292"/>
      <c r="G4688" s="293"/>
    </row>
    <row r="4689" spans="3:7" customFormat="1">
      <c r="C4689" s="293"/>
      <c r="E4689" s="292"/>
      <c r="G4689" s="293"/>
    </row>
    <row r="4690" spans="3:7" customFormat="1">
      <c r="C4690" s="293"/>
      <c r="E4690" s="292"/>
      <c r="G4690" s="293"/>
    </row>
    <row r="4691" spans="3:7" customFormat="1">
      <c r="C4691" s="293"/>
      <c r="E4691" s="292"/>
      <c r="G4691" s="293"/>
    </row>
    <row r="4692" spans="3:7" customFormat="1">
      <c r="C4692" s="293"/>
      <c r="E4692" s="292"/>
      <c r="G4692" s="293"/>
    </row>
    <row r="4693" spans="3:7" customFormat="1">
      <c r="C4693" s="293"/>
      <c r="E4693" s="292"/>
      <c r="G4693" s="293"/>
    </row>
    <row r="4694" spans="3:7" customFormat="1">
      <c r="C4694" s="293"/>
      <c r="E4694" s="292"/>
      <c r="G4694" s="293"/>
    </row>
    <row r="4695" spans="3:7" customFormat="1">
      <c r="C4695" s="293"/>
      <c r="E4695" s="292"/>
      <c r="G4695" s="293"/>
    </row>
    <row r="4696" spans="3:7" customFormat="1">
      <c r="C4696" s="293"/>
      <c r="E4696" s="292"/>
      <c r="G4696" s="293"/>
    </row>
    <row r="4697" spans="3:7" customFormat="1">
      <c r="C4697" s="293"/>
      <c r="E4697" s="292"/>
      <c r="G4697" s="293"/>
    </row>
    <row r="4698" spans="3:7" customFormat="1">
      <c r="C4698" s="293"/>
      <c r="E4698" s="292"/>
      <c r="G4698" s="293"/>
    </row>
    <row r="4699" spans="3:7" customFormat="1">
      <c r="C4699" s="293"/>
      <c r="E4699" s="292"/>
      <c r="G4699" s="293"/>
    </row>
    <row r="4700" spans="3:7" customFormat="1">
      <c r="C4700" s="293"/>
      <c r="E4700" s="292"/>
      <c r="G4700" s="293"/>
    </row>
    <row r="4701" spans="3:7" customFormat="1">
      <c r="C4701" s="293"/>
      <c r="E4701" s="292"/>
      <c r="G4701" s="293"/>
    </row>
    <row r="4702" spans="3:7" customFormat="1">
      <c r="C4702" s="293"/>
      <c r="E4702" s="292"/>
      <c r="G4702" s="293"/>
    </row>
    <row r="4703" spans="3:7" customFormat="1">
      <c r="C4703" s="293"/>
      <c r="E4703" s="292"/>
      <c r="G4703" s="293"/>
    </row>
    <row r="4704" spans="3:7" customFormat="1">
      <c r="C4704" s="293"/>
      <c r="E4704" s="292"/>
      <c r="G4704" s="293"/>
    </row>
    <row r="4705" spans="3:7" customFormat="1">
      <c r="C4705" s="293"/>
      <c r="E4705" s="292"/>
      <c r="G4705" s="293"/>
    </row>
    <row r="4706" spans="3:7" customFormat="1">
      <c r="C4706" s="293"/>
      <c r="E4706" s="292"/>
      <c r="G4706" s="293"/>
    </row>
    <row r="4707" spans="3:7" customFormat="1">
      <c r="C4707" s="293"/>
      <c r="E4707" s="292"/>
      <c r="G4707" s="293"/>
    </row>
    <row r="4708" spans="3:7" customFormat="1">
      <c r="C4708" s="293"/>
      <c r="E4708" s="292"/>
      <c r="G4708" s="293"/>
    </row>
    <row r="4709" spans="3:7" customFormat="1">
      <c r="C4709" s="293"/>
      <c r="E4709" s="292"/>
      <c r="G4709" s="293"/>
    </row>
    <row r="4710" spans="3:7" customFormat="1">
      <c r="C4710" s="293"/>
      <c r="E4710" s="292"/>
      <c r="G4710" s="293"/>
    </row>
    <row r="4711" spans="3:7" customFormat="1">
      <c r="C4711" s="293"/>
      <c r="E4711" s="292"/>
      <c r="G4711" s="293"/>
    </row>
    <row r="4712" spans="3:7" customFormat="1">
      <c r="C4712" s="293"/>
      <c r="E4712" s="292"/>
      <c r="G4712" s="293"/>
    </row>
    <row r="4713" spans="3:7" customFormat="1">
      <c r="C4713" s="293"/>
      <c r="E4713" s="292"/>
      <c r="G4713" s="293"/>
    </row>
    <row r="4714" spans="3:7" customFormat="1">
      <c r="C4714" s="293"/>
      <c r="E4714" s="292"/>
      <c r="G4714" s="293"/>
    </row>
    <row r="4715" spans="3:7" customFormat="1">
      <c r="C4715" s="293"/>
      <c r="E4715" s="292"/>
      <c r="G4715" s="293"/>
    </row>
    <row r="4716" spans="3:7" customFormat="1">
      <c r="C4716" s="293"/>
      <c r="E4716" s="292"/>
      <c r="G4716" s="293"/>
    </row>
    <row r="4717" spans="3:7" customFormat="1">
      <c r="C4717" s="293"/>
      <c r="E4717" s="292"/>
      <c r="G4717" s="293"/>
    </row>
    <row r="4718" spans="3:7" customFormat="1">
      <c r="C4718" s="293"/>
      <c r="E4718" s="292"/>
      <c r="G4718" s="293"/>
    </row>
    <row r="4719" spans="3:7" customFormat="1">
      <c r="C4719" s="293"/>
      <c r="E4719" s="292"/>
      <c r="G4719" s="293"/>
    </row>
    <row r="4720" spans="3:7" customFormat="1">
      <c r="C4720" s="293"/>
      <c r="E4720" s="292"/>
      <c r="G4720" s="293"/>
    </row>
    <row r="4721" spans="3:7" customFormat="1">
      <c r="C4721" s="293"/>
      <c r="E4721" s="292"/>
      <c r="G4721" s="293"/>
    </row>
    <row r="4722" spans="3:7" customFormat="1">
      <c r="C4722" s="293"/>
      <c r="E4722" s="292"/>
      <c r="G4722" s="293"/>
    </row>
    <row r="4723" spans="3:7" customFormat="1">
      <c r="C4723" s="293"/>
      <c r="E4723" s="292"/>
      <c r="G4723" s="293"/>
    </row>
    <row r="4724" spans="3:7" customFormat="1">
      <c r="C4724" s="293"/>
      <c r="E4724" s="292"/>
      <c r="G4724" s="293"/>
    </row>
    <row r="4725" spans="3:7" customFormat="1">
      <c r="C4725" s="293"/>
      <c r="E4725" s="292"/>
      <c r="G4725" s="293"/>
    </row>
    <row r="4726" spans="3:7" customFormat="1">
      <c r="C4726" s="293"/>
      <c r="E4726" s="292"/>
      <c r="G4726" s="293"/>
    </row>
    <row r="4727" spans="3:7" customFormat="1">
      <c r="C4727" s="293"/>
      <c r="E4727" s="292"/>
      <c r="G4727" s="293"/>
    </row>
    <row r="4728" spans="3:7" customFormat="1">
      <c r="C4728" s="293"/>
      <c r="E4728" s="292"/>
      <c r="G4728" s="293"/>
    </row>
    <row r="4729" spans="3:7" customFormat="1">
      <c r="C4729" s="293"/>
      <c r="E4729" s="292"/>
      <c r="G4729" s="293"/>
    </row>
    <row r="4730" spans="3:7" customFormat="1">
      <c r="C4730" s="293"/>
      <c r="E4730" s="292"/>
      <c r="G4730" s="293"/>
    </row>
    <row r="4731" spans="3:7" customFormat="1">
      <c r="C4731" s="293"/>
      <c r="E4731" s="292"/>
      <c r="G4731" s="293"/>
    </row>
    <row r="4732" spans="3:7" customFormat="1">
      <c r="C4732" s="293"/>
      <c r="E4732" s="292"/>
      <c r="G4732" s="293"/>
    </row>
    <row r="4733" spans="3:7" customFormat="1">
      <c r="C4733" s="293"/>
      <c r="E4733" s="292"/>
      <c r="G4733" s="293"/>
    </row>
    <row r="4734" spans="3:7" customFormat="1">
      <c r="C4734" s="293"/>
      <c r="E4734" s="292"/>
      <c r="G4734" s="293"/>
    </row>
    <row r="4735" spans="3:7" customFormat="1">
      <c r="C4735" s="293"/>
      <c r="E4735" s="292"/>
      <c r="G4735" s="293"/>
    </row>
    <row r="4736" spans="3:7" customFormat="1">
      <c r="C4736" s="293"/>
      <c r="E4736" s="292"/>
      <c r="G4736" s="293"/>
    </row>
    <row r="4737" spans="3:7" customFormat="1">
      <c r="C4737" s="293"/>
      <c r="E4737" s="292"/>
      <c r="G4737" s="293"/>
    </row>
    <row r="4738" spans="3:7" customFormat="1">
      <c r="C4738" s="293"/>
      <c r="E4738" s="292"/>
      <c r="G4738" s="293"/>
    </row>
    <row r="4739" spans="3:7" customFormat="1">
      <c r="C4739" s="293"/>
      <c r="E4739" s="292"/>
      <c r="G4739" s="293"/>
    </row>
    <row r="4740" spans="3:7" customFormat="1">
      <c r="C4740" s="293"/>
      <c r="E4740" s="292"/>
      <c r="G4740" s="293"/>
    </row>
    <row r="4741" spans="3:7" customFormat="1">
      <c r="C4741" s="293"/>
      <c r="E4741" s="292"/>
      <c r="G4741" s="293"/>
    </row>
    <row r="4742" spans="3:7" customFormat="1">
      <c r="C4742" s="293"/>
      <c r="E4742" s="292"/>
      <c r="G4742" s="293"/>
    </row>
    <row r="4743" spans="3:7" customFormat="1">
      <c r="C4743" s="293"/>
      <c r="E4743" s="292"/>
      <c r="G4743" s="293"/>
    </row>
    <row r="4744" spans="3:7" customFormat="1">
      <c r="C4744" s="293"/>
      <c r="E4744" s="292"/>
      <c r="G4744" s="293"/>
    </row>
    <row r="4745" spans="3:7" customFormat="1">
      <c r="C4745" s="293"/>
      <c r="E4745" s="292"/>
      <c r="G4745" s="293"/>
    </row>
    <row r="4746" spans="3:7" customFormat="1">
      <c r="C4746" s="293"/>
      <c r="E4746" s="292"/>
      <c r="G4746" s="293"/>
    </row>
    <row r="4747" spans="3:7" customFormat="1">
      <c r="C4747" s="293"/>
      <c r="E4747" s="292"/>
      <c r="G4747" s="293"/>
    </row>
    <row r="4748" spans="3:7" customFormat="1">
      <c r="C4748" s="293"/>
      <c r="E4748" s="292"/>
      <c r="G4748" s="293"/>
    </row>
    <row r="4749" spans="3:7" customFormat="1">
      <c r="C4749" s="293"/>
      <c r="E4749" s="292"/>
      <c r="G4749" s="293"/>
    </row>
    <row r="4750" spans="3:7" customFormat="1">
      <c r="C4750" s="293"/>
      <c r="E4750" s="292"/>
      <c r="G4750" s="293"/>
    </row>
    <row r="4751" spans="3:7" customFormat="1">
      <c r="C4751" s="293"/>
      <c r="E4751" s="292"/>
      <c r="G4751" s="293"/>
    </row>
    <row r="4752" spans="3:7" customFormat="1">
      <c r="C4752" s="293"/>
      <c r="E4752" s="292"/>
      <c r="G4752" s="293"/>
    </row>
    <row r="4753" spans="3:7" customFormat="1">
      <c r="C4753" s="293"/>
      <c r="E4753" s="292"/>
      <c r="G4753" s="293"/>
    </row>
    <row r="4754" spans="3:7" customFormat="1">
      <c r="C4754" s="293"/>
      <c r="E4754" s="292"/>
      <c r="G4754" s="293"/>
    </row>
    <row r="4755" spans="3:7" customFormat="1">
      <c r="C4755" s="293"/>
      <c r="E4755" s="292"/>
      <c r="G4755" s="293"/>
    </row>
    <row r="4756" spans="3:7" customFormat="1">
      <c r="C4756" s="293"/>
      <c r="E4756" s="292"/>
      <c r="G4756" s="293"/>
    </row>
    <row r="4757" spans="3:7" customFormat="1">
      <c r="C4757" s="293"/>
      <c r="E4757" s="292"/>
      <c r="G4757" s="293"/>
    </row>
    <row r="4758" spans="3:7" customFormat="1">
      <c r="C4758" s="293"/>
      <c r="E4758" s="292"/>
      <c r="G4758" s="293"/>
    </row>
    <row r="4759" spans="3:7" customFormat="1">
      <c r="C4759" s="293"/>
      <c r="E4759" s="292"/>
      <c r="G4759" s="293"/>
    </row>
    <row r="4760" spans="3:7" customFormat="1">
      <c r="C4760" s="293"/>
      <c r="E4760" s="292"/>
      <c r="G4760" s="293"/>
    </row>
    <row r="4761" spans="3:7" customFormat="1">
      <c r="C4761" s="293"/>
      <c r="E4761" s="292"/>
      <c r="G4761" s="293"/>
    </row>
    <row r="4762" spans="3:7" customFormat="1">
      <c r="C4762" s="293"/>
      <c r="E4762" s="292"/>
      <c r="G4762" s="293"/>
    </row>
    <row r="4763" spans="3:7" customFormat="1">
      <c r="C4763" s="293"/>
      <c r="E4763" s="292"/>
      <c r="G4763" s="293"/>
    </row>
    <row r="4764" spans="3:7" customFormat="1">
      <c r="C4764" s="293"/>
      <c r="E4764" s="292"/>
      <c r="G4764" s="293"/>
    </row>
    <row r="4765" spans="3:7" customFormat="1">
      <c r="C4765" s="293"/>
      <c r="E4765" s="292"/>
      <c r="G4765" s="293"/>
    </row>
    <row r="4766" spans="3:7" customFormat="1">
      <c r="C4766" s="293"/>
      <c r="E4766" s="292"/>
      <c r="G4766" s="293"/>
    </row>
    <row r="4767" spans="3:7" customFormat="1">
      <c r="C4767" s="293"/>
      <c r="E4767" s="292"/>
      <c r="G4767" s="293"/>
    </row>
    <row r="4768" spans="3:7" customFormat="1">
      <c r="C4768" s="293"/>
      <c r="E4768" s="292"/>
      <c r="G4768" s="293"/>
    </row>
    <row r="4769" spans="3:7" customFormat="1">
      <c r="C4769" s="293"/>
      <c r="E4769" s="292"/>
      <c r="G4769" s="293"/>
    </row>
    <row r="4770" spans="3:7" customFormat="1">
      <c r="C4770" s="293"/>
      <c r="E4770" s="292"/>
      <c r="G4770" s="293"/>
    </row>
    <row r="4771" spans="3:7" customFormat="1">
      <c r="C4771" s="293"/>
      <c r="E4771" s="292"/>
      <c r="G4771" s="293"/>
    </row>
    <row r="4772" spans="3:7" customFormat="1">
      <c r="C4772" s="293"/>
      <c r="E4772" s="292"/>
      <c r="G4772" s="293"/>
    </row>
    <row r="4773" spans="3:7" customFormat="1">
      <c r="C4773" s="293"/>
      <c r="E4773" s="292"/>
      <c r="G4773" s="293"/>
    </row>
    <row r="4774" spans="3:7" customFormat="1">
      <c r="C4774" s="293"/>
      <c r="E4774" s="292"/>
      <c r="G4774" s="293"/>
    </row>
    <row r="4775" spans="3:7" customFormat="1">
      <c r="C4775" s="293"/>
      <c r="E4775" s="292"/>
      <c r="G4775" s="293"/>
    </row>
    <row r="4776" spans="3:7" customFormat="1">
      <c r="C4776" s="293"/>
      <c r="E4776" s="292"/>
      <c r="G4776" s="293"/>
    </row>
    <row r="4777" spans="3:7" customFormat="1">
      <c r="C4777" s="293"/>
      <c r="E4777" s="292"/>
      <c r="G4777" s="293"/>
    </row>
    <row r="4778" spans="3:7" customFormat="1">
      <c r="C4778" s="293"/>
      <c r="E4778" s="292"/>
      <c r="G4778" s="293"/>
    </row>
    <row r="4779" spans="3:7" customFormat="1">
      <c r="C4779" s="293"/>
      <c r="E4779" s="292"/>
      <c r="G4779" s="293"/>
    </row>
    <row r="4780" spans="3:7" customFormat="1">
      <c r="C4780" s="293"/>
      <c r="E4780" s="292"/>
      <c r="G4780" s="293"/>
    </row>
    <row r="4781" spans="3:7" customFormat="1">
      <c r="C4781" s="293"/>
      <c r="E4781" s="292"/>
      <c r="G4781" s="293"/>
    </row>
    <row r="4782" spans="3:7" customFormat="1">
      <c r="C4782" s="293"/>
      <c r="E4782" s="292"/>
      <c r="G4782" s="293"/>
    </row>
    <row r="4783" spans="3:7" customFormat="1">
      <c r="C4783" s="293"/>
      <c r="E4783" s="292"/>
      <c r="G4783" s="293"/>
    </row>
    <row r="4784" spans="3:7" customFormat="1">
      <c r="C4784" s="293"/>
      <c r="E4784" s="292"/>
      <c r="G4784" s="293"/>
    </row>
    <row r="4785" spans="3:7" customFormat="1">
      <c r="C4785" s="293"/>
      <c r="E4785" s="292"/>
      <c r="G4785" s="293"/>
    </row>
    <row r="4786" spans="3:7" customFormat="1">
      <c r="C4786" s="293"/>
      <c r="E4786" s="292"/>
      <c r="G4786" s="293"/>
    </row>
    <row r="4787" spans="3:7" customFormat="1">
      <c r="C4787" s="293"/>
      <c r="E4787" s="292"/>
      <c r="G4787" s="293"/>
    </row>
    <row r="4788" spans="3:7" customFormat="1">
      <c r="C4788" s="293"/>
      <c r="E4788" s="292"/>
      <c r="G4788" s="293"/>
    </row>
    <row r="4789" spans="3:7" customFormat="1">
      <c r="C4789" s="293"/>
      <c r="E4789" s="292"/>
      <c r="G4789" s="293"/>
    </row>
    <row r="4790" spans="3:7" customFormat="1">
      <c r="C4790" s="293"/>
      <c r="E4790" s="292"/>
      <c r="G4790" s="293"/>
    </row>
    <row r="4791" spans="3:7" customFormat="1">
      <c r="C4791" s="293"/>
      <c r="E4791" s="292"/>
      <c r="G4791" s="293"/>
    </row>
    <row r="4792" spans="3:7" customFormat="1">
      <c r="C4792" s="293"/>
      <c r="E4792" s="292"/>
      <c r="G4792" s="293"/>
    </row>
    <row r="4793" spans="3:7" customFormat="1">
      <c r="C4793" s="293"/>
      <c r="E4793" s="292"/>
      <c r="G4793" s="293"/>
    </row>
    <row r="4794" spans="3:7" customFormat="1">
      <c r="C4794" s="293"/>
      <c r="E4794" s="292"/>
      <c r="G4794" s="293"/>
    </row>
    <row r="4795" spans="3:7" customFormat="1">
      <c r="C4795" s="293"/>
      <c r="E4795" s="292"/>
      <c r="G4795" s="293"/>
    </row>
    <row r="4796" spans="3:7" customFormat="1">
      <c r="C4796" s="293"/>
      <c r="E4796" s="292"/>
      <c r="G4796" s="293"/>
    </row>
    <row r="4797" spans="3:7" customFormat="1">
      <c r="C4797" s="293"/>
      <c r="E4797" s="292"/>
      <c r="G4797" s="293"/>
    </row>
    <row r="4798" spans="3:7" customFormat="1">
      <c r="C4798" s="293"/>
      <c r="E4798" s="292"/>
      <c r="G4798" s="293"/>
    </row>
    <row r="4799" spans="3:7" customFormat="1">
      <c r="C4799" s="293"/>
      <c r="E4799" s="292"/>
      <c r="G4799" s="293"/>
    </row>
    <row r="4800" spans="3:7" customFormat="1">
      <c r="C4800" s="293"/>
      <c r="E4800" s="292"/>
      <c r="G4800" s="293"/>
    </row>
    <row r="4801" spans="3:7" customFormat="1">
      <c r="C4801" s="293"/>
      <c r="E4801" s="292"/>
      <c r="G4801" s="293"/>
    </row>
    <row r="4802" spans="3:7" customFormat="1">
      <c r="C4802" s="293"/>
      <c r="E4802" s="292"/>
      <c r="G4802" s="293"/>
    </row>
    <row r="4803" spans="3:7" customFormat="1">
      <c r="C4803" s="293"/>
      <c r="E4803" s="292"/>
      <c r="G4803" s="293"/>
    </row>
    <row r="4804" spans="3:7" customFormat="1">
      <c r="C4804" s="293"/>
      <c r="E4804" s="292"/>
      <c r="G4804" s="293"/>
    </row>
    <row r="4805" spans="3:7" customFormat="1">
      <c r="C4805" s="293"/>
      <c r="E4805" s="292"/>
      <c r="G4805" s="293"/>
    </row>
    <row r="4806" spans="3:7" customFormat="1">
      <c r="C4806" s="293"/>
      <c r="E4806" s="292"/>
      <c r="G4806" s="293"/>
    </row>
    <row r="4807" spans="3:7" customFormat="1">
      <c r="C4807" s="293"/>
      <c r="E4807" s="292"/>
      <c r="G4807" s="293"/>
    </row>
    <row r="4808" spans="3:7" customFormat="1">
      <c r="C4808" s="293"/>
      <c r="E4808" s="292"/>
      <c r="G4808" s="293"/>
    </row>
    <row r="4809" spans="3:7" customFormat="1">
      <c r="C4809" s="293"/>
      <c r="E4809" s="292"/>
      <c r="G4809" s="293"/>
    </row>
    <row r="4810" spans="3:7" customFormat="1">
      <c r="C4810" s="293"/>
      <c r="E4810" s="292"/>
      <c r="G4810" s="293"/>
    </row>
    <row r="4811" spans="3:7" customFormat="1">
      <c r="C4811" s="293"/>
      <c r="E4811" s="292"/>
      <c r="G4811" s="293"/>
    </row>
    <row r="4812" spans="3:7" customFormat="1">
      <c r="C4812" s="293"/>
      <c r="E4812" s="292"/>
      <c r="G4812" s="293"/>
    </row>
    <row r="4813" spans="3:7" customFormat="1">
      <c r="C4813" s="293"/>
      <c r="E4813" s="292"/>
      <c r="G4813" s="293"/>
    </row>
    <row r="4814" spans="3:7" customFormat="1">
      <c r="C4814" s="293"/>
      <c r="E4814" s="292"/>
      <c r="G4814" s="293"/>
    </row>
    <row r="4815" spans="3:7" customFormat="1">
      <c r="C4815" s="293"/>
      <c r="E4815" s="292"/>
      <c r="G4815" s="293"/>
    </row>
    <row r="4816" spans="3:7" customFormat="1">
      <c r="C4816" s="293"/>
      <c r="E4816" s="292"/>
      <c r="G4816" s="293"/>
    </row>
    <row r="4817" spans="3:7" customFormat="1">
      <c r="C4817" s="293"/>
      <c r="E4817" s="292"/>
      <c r="G4817" s="293"/>
    </row>
    <row r="4818" spans="3:7" customFormat="1">
      <c r="C4818" s="293"/>
      <c r="E4818" s="292"/>
      <c r="G4818" s="293"/>
    </row>
    <row r="4819" spans="3:7" customFormat="1">
      <c r="C4819" s="293"/>
      <c r="E4819" s="292"/>
      <c r="G4819" s="293"/>
    </row>
    <row r="4820" spans="3:7" customFormat="1">
      <c r="C4820" s="293"/>
      <c r="E4820" s="292"/>
      <c r="G4820" s="293"/>
    </row>
    <row r="4821" spans="3:7" customFormat="1">
      <c r="C4821" s="293"/>
      <c r="E4821" s="292"/>
      <c r="G4821" s="293"/>
    </row>
    <row r="4822" spans="3:7" customFormat="1">
      <c r="C4822" s="293"/>
      <c r="E4822" s="292"/>
      <c r="G4822" s="293"/>
    </row>
    <row r="4823" spans="3:7" customFormat="1">
      <c r="C4823" s="293"/>
      <c r="E4823" s="292"/>
      <c r="G4823" s="293"/>
    </row>
    <row r="4824" spans="3:7" customFormat="1">
      <c r="C4824" s="293"/>
      <c r="E4824" s="292"/>
      <c r="G4824" s="293"/>
    </row>
    <row r="4825" spans="3:7" customFormat="1">
      <c r="C4825" s="293"/>
      <c r="E4825" s="292"/>
      <c r="G4825" s="293"/>
    </row>
    <row r="4826" spans="3:7" customFormat="1">
      <c r="C4826" s="293"/>
      <c r="E4826" s="292"/>
      <c r="G4826" s="293"/>
    </row>
    <row r="4827" spans="3:7" customFormat="1">
      <c r="C4827" s="293"/>
      <c r="E4827" s="292"/>
      <c r="G4827" s="293"/>
    </row>
    <row r="4828" spans="3:7" customFormat="1">
      <c r="C4828" s="293"/>
      <c r="E4828" s="292"/>
      <c r="G4828" s="293"/>
    </row>
    <row r="4829" spans="3:7" customFormat="1">
      <c r="C4829" s="293"/>
      <c r="E4829" s="292"/>
      <c r="G4829" s="293"/>
    </row>
    <row r="4830" spans="3:7" customFormat="1">
      <c r="C4830" s="293"/>
      <c r="E4830" s="292"/>
      <c r="G4830" s="293"/>
    </row>
    <row r="4831" spans="3:7" customFormat="1">
      <c r="C4831" s="293"/>
      <c r="E4831" s="292"/>
      <c r="G4831" s="293"/>
    </row>
    <row r="4832" spans="3:7" customFormat="1">
      <c r="C4832" s="293"/>
      <c r="E4832" s="292"/>
      <c r="G4832" s="293"/>
    </row>
    <row r="4833" spans="3:7" customFormat="1">
      <c r="C4833" s="293"/>
      <c r="E4833" s="292"/>
      <c r="G4833" s="293"/>
    </row>
    <row r="4834" spans="3:7" customFormat="1">
      <c r="C4834" s="293"/>
      <c r="E4834" s="292"/>
      <c r="G4834" s="293"/>
    </row>
    <row r="4835" spans="3:7" customFormat="1">
      <c r="C4835" s="293"/>
      <c r="E4835" s="292"/>
      <c r="G4835" s="293"/>
    </row>
    <row r="4836" spans="3:7" customFormat="1">
      <c r="C4836" s="293"/>
      <c r="E4836" s="292"/>
      <c r="G4836" s="293"/>
    </row>
    <row r="4837" spans="3:7" customFormat="1">
      <c r="C4837" s="293"/>
      <c r="E4837" s="292"/>
      <c r="G4837" s="293"/>
    </row>
    <row r="4838" spans="3:7" customFormat="1">
      <c r="C4838" s="293"/>
      <c r="E4838" s="292"/>
      <c r="G4838" s="293"/>
    </row>
    <row r="4839" spans="3:7" customFormat="1">
      <c r="C4839" s="293"/>
      <c r="E4839" s="292"/>
      <c r="G4839" s="293"/>
    </row>
    <row r="4840" spans="3:7" customFormat="1">
      <c r="C4840" s="293"/>
      <c r="E4840" s="292"/>
      <c r="G4840" s="293"/>
    </row>
    <row r="4841" spans="3:7" customFormat="1">
      <c r="C4841" s="293"/>
      <c r="E4841" s="292"/>
      <c r="G4841" s="293"/>
    </row>
    <row r="4842" spans="3:7" customFormat="1">
      <c r="C4842" s="293"/>
      <c r="E4842" s="292"/>
      <c r="G4842" s="293"/>
    </row>
    <row r="4843" spans="3:7" customFormat="1">
      <c r="C4843" s="293"/>
      <c r="E4843" s="292"/>
      <c r="G4843" s="293"/>
    </row>
    <row r="4844" spans="3:7" customFormat="1">
      <c r="C4844" s="293"/>
      <c r="E4844" s="292"/>
      <c r="G4844" s="293"/>
    </row>
    <row r="4845" spans="3:7" customFormat="1">
      <c r="C4845" s="293"/>
      <c r="E4845" s="292"/>
      <c r="G4845" s="293"/>
    </row>
    <row r="4846" spans="3:7" customFormat="1">
      <c r="C4846" s="293"/>
      <c r="E4846" s="292"/>
      <c r="G4846" s="293"/>
    </row>
    <row r="4847" spans="3:7" customFormat="1">
      <c r="C4847" s="293"/>
      <c r="E4847" s="292"/>
      <c r="G4847" s="293"/>
    </row>
    <row r="4848" spans="3:7" customFormat="1">
      <c r="C4848" s="293"/>
      <c r="E4848" s="292"/>
      <c r="G4848" s="293"/>
    </row>
    <row r="4849" spans="3:7" customFormat="1">
      <c r="C4849" s="293"/>
      <c r="E4849" s="292"/>
      <c r="G4849" s="293"/>
    </row>
    <row r="4850" spans="3:7" customFormat="1">
      <c r="C4850" s="293"/>
      <c r="E4850" s="292"/>
      <c r="G4850" s="293"/>
    </row>
    <row r="4851" spans="3:7" customFormat="1">
      <c r="C4851" s="293"/>
      <c r="E4851" s="292"/>
      <c r="G4851" s="293"/>
    </row>
    <row r="4852" spans="3:7" customFormat="1">
      <c r="C4852" s="293"/>
      <c r="E4852" s="292"/>
      <c r="G4852" s="293"/>
    </row>
    <row r="4853" spans="3:7" customFormat="1">
      <c r="C4853" s="293"/>
      <c r="E4853" s="292"/>
      <c r="G4853" s="293"/>
    </row>
    <row r="4854" spans="3:7" customFormat="1">
      <c r="C4854" s="293"/>
      <c r="E4854" s="292"/>
      <c r="G4854" s="293"/>
    </row>
    <row r="4855" spans="3:7" customFormat="1">
      <c r="C4855" s="293"/>
      <c r="E4855" s="292"/>
      <c r="G4855" s="293"/>
    </row>
    <row r="4856" spans="3:7" customFormat="1">
      <c r="C4856" s="293"/>
      <c r="E4856" s="292"/>
      <c r="G4856" s="293"/>
    </row>
    <row r="4857" spans="3:7" customFormat="1">
      <c r="C4857" s="293"/>
      <c r="E4857" s="292"/>
      <c r="G4857" s="293"/>
    </row>
    <row r="4858" spans="3:7" customFormat="1">
      <c r="C4858" s="293"/>
      <c r="E4858" s="292"/>
      <c r="G4858" s="293"/>
    </row>
    <row r="4859" spans="3:7" customFormat="1">
      <c r="C4859" s="293"/>
      <c r="E4859" s="292"/>
      <c r="G4859" s="293"/>
    </row>
    <row r="4860" spans="3:7" customFormat="1">
      <c r="C4860" s="293"/>
      <c r="E4860" s="292"/>
      <c r="G4860" s="293"/>
    </row>
    <row r="4861" spans="3:7" customFormat="1">
      <c r="C4861" s="293"/>
      <c r="E4861" s="292"/>
      <c r="G4861" s="293"/>
    </row>
    <row r="4862" spans="3:7" customFormat="1">
      <c r="C4862" s="293"/>
      <c r="E4862" s="292"/>
      <c r="G4862" s="293"/>
    </row>
    <row r="4863" spans="3:7" customFormat="1">
      <c r="C4863" s="293"/>
      <c r="E4863" s="292"/>
      <c r="G4863" s="293"/>
    </row>
    <row r="4864" spans="3:7" customFormat="1">
      <c r="C4864" s="293"/>
      <c r="E4864" s="292"/>
      <c r="G4864" s="293"/>
    </row>
    <row r="4865" spans="3:7" customFormat="1">
      <c r="C4865" s="293"/>
      <c r="E4865" s="292"/>
      <c r="G4865" s="293"/>
    </row>
    <row r="4866" spans="3:7" customFormat="1">
      <c r="C4866" s="293"/>
      <c r="E4866" s="292"/>
      <c r="G4866" s="293"/>
    </row>
    <row r="4867" spans="3:7" customFormat="1">
      <c r="C4867" s="293"/>
      <c r="E4867" s="292"/>
      <c r="G4867" s="293"/>
    </row>
    <row r="4868" spans="3:7" customFormat="1">
      <c r="C4868" s="293"/>
      <c r="E4868" s="292"/>
      <c r="G4868" s="293"/>
    </row>
    <row r="4869" spans="3:7" customFormat="1">
      <c r="C4869" s="293"/>
      <c r="E4869" s="292"/>
      <c r="G4869" s="293"/>
    </row>
    <row r="4870" spans="3:7" customFormat="1">
      <c r="C4870" s="293"/>
      <c r="E4870" s="292"/>
      <c r="G4870" s="293"/>
    </row>
    <row r="4871" spans="3:7" customFormat="1">
      <c r="C4871" s="293"/>
      <c r="E4871" s="292"/>
      <c r="G4871" s="293"/>
    </row>
    <row r="4872" spans="3:7" customFormat="1">
      <c r="C4872" s="293"/>
      <c r="E4872" s="292"/>
      <c r="G4872" s="293"/>
    </row>
    <row r="4873" spans="3:7" customFormat="1">
      <c r="C4873" s="293"/>
      <c r="E4873" s="292"/>
      <c r="G4873" s="293"/>
    </row>
    <row r="4874" spans="3:7" customFormat="1">
      <c r="C4874" s="293"/>
      <c r="E4874" s="292"/>
      <c r="G4874" s="293"/>
    </row>
    <row r="4875" spans="3:7" customFormat="1">
      <c r="C4875" s="293"/>
      <c r="E4875" s="292"/>
      <c r="G4875" s="293"/>
    </row>
    <row r="4876" spans="3:7" customFormat="1">
      <c r="C4876" s="293"/>
      <c r="E4876" s="292"/>
      <c r="G4876" s="293"/>
    </row>
    <row r="4877" spans="3:7" customFormat="1">
      <c r="C4877" s="293"/>
      <c r="E4877" s="292"/>
      <c r="G4877" s="293"/>
    </row>
    <row r="4878" spans="3:7" customFormat="1">
      <c r="C4878" s="293"/>
      <c r="E4878" s="292"/>
      <c r="G4878" s="293"/>
    </row>
    <row r="4879" spans="3:7" customFormat="1">
      <c r="C4879" s="293"/>
      <c r="E4879" s="292"/>
      <c r="G4879" s="293"/>
    </row>
    <row r="4880" spans="3:7" customFormat="1">
      <c r="C4880" s="293"/>
      <c r="E4880" s="292"/>
      <c r="G4880" s="293"/>
    </row>
    <row r="4881" spans="3:7" customFormat="1">
      <c r="C4881" s="293"/>
      <c r="E4881" s="292"/>
      <c r="G4881" s="293"/>
    </row>
    <row r="4882" spans="3:7" customFormat="1">
      <c r="C4882" s="293"/>
      <c r="E4882" s="292"/>
      <c r="G4882" s="293"/>
    </row>
    <row r="4883" spans="3:7" customFormat="1">
      <c r="C4883" s="293"/>
      <c r="E4883" s="292"/>
      <c r="G4883" s="293"/>
    </row>
    <row r="4884" spans="3:7" customFormat="1">
      <c r="C4884" s="293"/>
      <c r="E4884" s="292"/>
      <c r="G4884" s="293"/>
    </row>
    <row r="4885" spans="3:7" customFormat="1">
      <c r="C4885" s="293"/>
      <c r="E4885" s="292"/>
      <c r="G4885" s="293"/>
    </row>
    <row r="4886" spans="3:7" customFormat="1">
      <c r="C4886" s="293"/>
      <c r="E4886" s="292"/>
      <c r="G4886" s="293"/>
    </row>
    <row r="4887" spans="3:7" customFormat="1">
      <c r="C4887" s="293"/>
      <c r="E4887" s="292"/>
      <c r="G4887" s="293"/>
    </row>
    <row r="4888" spans="3:7" customFormat="1">
      <c r="C4888" s="293"/>
      <c r="E4888" s="292"/>
      <c r="G4888" s="293"/>
    </row>
    <row r="4889" spans="3:7" customFormat="1">
      <c r="C4889" s="293"/>
      <c r="E4889" s="292"/>
      <c r="G4889" s="293"/>
    </row>
    <row r="4890" spans="3:7" customFormat="1">
      <c r="C4890" s="293"/>
      <c r="E4890" s="292"/>
      <c r="G4890" s="293"/>
    </row>
    <row r="4891" spans="3:7" customFormat="1">
      <c r="C4891" s="293"/>
      <c r="E4891" s="292"/>
      <c r="G4891" s="293"/>
    </row>
    <row r="4892" spans="3:7" customFormat="1">
      <c r="C4892" s="293"/>
      <c r="E4892" s="292"/>
      <c r="G4892" s="293"/>
    </row>
    <row r="4893" spans="3:7" customFormat="1">
      <c r="C4893" s="293"/>
      <c r="E4893" s="292"/>
      <c r="G4893" s="293"/>
    </row>
    <row r="4894" spans="3:7" customFormat="1">
      <c r="C4894" s="293"/>
      <c r="E4894" s="292"/>
      <c r="G4894" s="293"/>
    </row>
    <row r="4895" spans="3:7" customFormat="1">
      <c r="C4895" s="293"/>
      <c r="E4895" s="292"/>
      <c r="G4895" s="293"/>
    </row>
    <row r="4896" spans="3:7" customFormat="1">
      <c r="C4896" s="293"/>
      <c r="E4896" s="292"/>
      <c r="G4896" s="293"/>
    </row>
    <row r="4897" spans="3:7" customFormat="1">
      <c r="C4897" s="293"/>
      <c r="E4897" s="292"/>
      <c r="G4897" s="293"/>
    </row>
    <row r="4898" spans="3:7" customFormat="1">
      <c r="C4898" s="293"/>
      <c r="E4898" s="292"/>
      <c r="G4898" s="293"/>
    </row>
    <row r="4899" spans="3:7" customFormat="1">
      <c r="C4899" s="293"/>
      <c r="E4899" s="292"/>
      <c r="G4899" s="293"/>
    </row>
    <row r="4900" spans="3:7" customFormat="1">
      <c r="C4900" s="293"/>
      <c r="E4900" s="292"/>
      <c r="G4900" s="293"/>
    </row>
    <row r="4901" spans="3:7" customFormat="1">
      <c r="C4901" s="293"/>
      <c r="E4901" s="292"/>
      <c r="G4901" s="293"/>
    </row>
    <row r="4902" spans="3:7" customFormat="1">
      <c r="C4902" s="293"/>
      <c r="E4902" s="292"/>
      <c r="G4902" s="293"/>
    </row>
    <row r="4903" spans="3:7" customFormat="1">
      <c r="C4903" s="293"/>
      <c r="E4903" s="292"/>
      <c r="G4903" s="293"/>
    </row>
    <row r="4904" spans="3:7" customFormat="1">
      <c r="C4904" s="293"/>
      <c r="E4904" s="292"/>
      <c r="G4904" s="293"/>
    </row>
    <row r="4905" spans="3:7" customFormat="1">
      <c r="C4905" s="293"/>
      <c r="E4905" s="292"/>
      <c r="G4905" s="293"/>
    </row>
    <row r="4906" spans="3:7" customFormat="1">
      <c r="C4906" s="293"/>
      <c r="E4906" s="292"/>
      <c r="G4906" s="293"/>
    </row>
    <row r="4907" spans="3:7" customFormat="1">
      <c r="C4907" s="293"/>
      <c r="E4907" s="292"/>
      <c r="G4907" s="293"/>
    </row>
    <row r="4908" spans="3:7" customFormat="1">
      <c r="C4908" s="293"/>
      <c r="E4908" s="292"/>
      <c r="G4908" s="293"/>
    </row>
    <row r="4909" spans="3:7" customFormat="1">
      <c r="C4909" s="293"/>
      <c r="E4909" s="292"/>
      <c r="G4909" s="293"/>
    </row>
    <row r="4910" spans="3:7" customFormat="1">
      <c r="C4910" s="293"/>
      <c r="E4910" s="292"/>
      <c r="G4910" s="293"/>
    </row>
    <row r="4911" spans="3:7" customFormat="1">
      <c r="C4911" s="293"/>
      <c r="E4911" s="292"/>
      <c r="G4911" s="293"/>
    </row>
    <row r="4912" spans="3:7" customFormat="1">
      <c r="C4912" s="293"/>
      <c r="E4912" s="292"/>
      <c r="G4912" s="293"/>
    </row>
    <row r="4913" spans="3:7" customFormat="1">
      <c r="C4913" s="293"/>
      <c r="E4913" s="292"/>
      <c r="G4913" s="293"/>
    </row>
    <row r="4914" spans="3:7" customFormat="1">
      <c r="C4914" s="293"/>
      <c r="E4914" s="292"/>
      <c r="G4914" s="293"/>
    </row>
    <row r="4915" spans="3:7" customFormat="1">
      <c r="C4915" s="293"/>
      <c r="E4915" s="292"/>
      <c r="G4915" s="293"/>
    </row>
    <row r="4916" spans="3:7" customFormat="1">
      <c r="C4916" s="293"/>
      <c r="E4916" s="292"/>
      <c r="G4916" s="293"/>
    </row>
    <row r="4917" spans="3:7" customFormat="1">
      <c r="C4917" s="293"/>
      <c r="E4917" s="292"/>
      <c r="G4917" s="293"/>
    </row>
    <row r="4918" spans="3:7" customFormat="1">
      <c r="C4918" s="293"/>
      <c r="E4918" s="292"/>
      <c r="G4918" s="293"/>
    </row>
    <row r="4919" spans="3:7" customFormat="1">
      <c r="C4919" s="293"/>
      <c r="E4919" s="292"/>
      <c r="G4919" s="293"/>
    </row>
    <row r="4920" spans="3:7" customFormat="1">
      <c r="C4920" s="293"/>
      <c r="E4920" s="292"/>
      <c r="G4920" s="293"/>
    </row>
    <row r="4921" spans="3:7" customFormat="1">
      <c r="C4921" s="293"/>
      <c r="E4921" s="292"/>
      <c r="G4921" s="293"/>
    </row>
    <row r="4922" spans="3:7" customFormat="1">
      <c r="C4922" s="293"/>
      <c r="E4922" s="292"/>
      <c r="G4922" s="293"/>
    </row>
    <row r="4923" spans="3:7" customFormat="1">
      <c r="C4923" s="293"/>
      <c r="E4923" s="292"/>
      <c r="G4923" s="293"/>
    </row>
    <row r="4924" spans="3:7" customFormat="1">
      <c r="C4924" s="293"/>
      <c r="E4924" s="292"/>
      <c r="G4924" s="293"/>
    </row>
    <row r="4925" spans="3:7" customFormat="1">
      <c r="C4925" s="293"/>
      <c r="E4925" s="292"/>
      <c r="G4925" s="293"/>
    </row>
    <row r="4926" spans="3:7" customFormat="1">
      <c r="C4926" s="293"/>
      <c r="E4926" s="292"/>
      <c r="G4926" s="293"/>
    </row>
    <row r="4927" spans="3:7" customFormat="1">
      <c r="C4927" s="293"/>
      <c r="E4927" s="292"/>
      <c r="G4927" s="293"/>
    </row>
    <row r="4928" spans="3:7" customFormat="1">
      <c r="C4928" s="293"/>
      <c r="E4928" s="292"/>
      <c r="G4928" s="293"/>
    </row>
    <row r="4929" spans="3:7" customFormat="1">
      <c r="C4929" s="293"/>
      <c r="E4929" s="292"/>
      <c r="G4929" s="293"/>
    </row>
    <row r="4930" spans="3:7" customFormat="1">
      <c r="C4930" s="293"/>
      <c r="E4930" s="292"/>
      <c r="G4930" s="293"/>
    </row>
    <row r="4931" spans="3:7" customFormat="1">
      <c r="C4931" s="293"/>
      <c r="E4931" s="292"/>
      <c r="G4931" s="293"/>
    </row>
    <row r="4932" spans="3:7" customFormat="1">
      <c r="C4932" s="293"/>
      <c r="E4932" s="292"/>
      <c r="G4932" s="293"/>
    </row>
    <row r="4933" spans="3:7" customFormat="1">
      <c r="C4933" s="293"/>
      <c r="E4933" s="292"/>
      <c r="G4933" s="293"/>
    </row>
    <row r="4934" spans="3:7" customFormat="1">
      <c r="C4934" s="293"/>
      <c r="E4934" s="292"/>
      <c r="G4934" s="293"/>
    </row>
    <row r="4935" spans="3:7" customFormat="1">
      <c r="C4935" s="293"/>
      <c r="E4935" s="292"/>
      <c r="G4935" s="293"/>
    </row>
    <row r="4936" spans="3:7" customFormat="1">
      <c r="C4936" s="293"/>
      <c r="E4936" s="292"/>
      <c r="G4936" s="293"/>
    </row>
    <row r="4937" spans="3:7" customFormat="1">
      <c r="C4937" s="293"/>
      <c r="E4937" s="292"/>
      <c r="G4937" s="293"/>
    </row>
    <row r="4938" spans="3:7" customFormat="1">
      <c r="C4938" s="293"/>
      <c r="E4938" s="292"/>
      <c r="G4938" s="293"/>
    </row>
    <row r="4939" spans="3:7" customFormat="1">
      <c r="C4939" s="293"/>
      <c r="E4939" s="292"/>
      <c r="G4939" s="293"/>
    </row>
    <row r="4940" spans="3:7" customFormat="1">
      <c r="C4940" s="293"/>
      <c r="E4940" s="292"/>
      <c r="G4940" s="293"/>
    </row>
    <row r="4941" spans="3:7" customFormat="1">
      <c r="C4941" s="293"/>
      <c r="E4941" s="292"/>
      <c r="G4941" s="293"/>
    </row>
    <row r="4942" spans="3:7" customFormat="1">
      <c r="C4942" s="293"/>
      <c r="E4942" s="292"/>
      <c r="G4942" s="293"/>
    </row>
    <row r="4943" spans="3:7" customFormat="1">
      <c r="C4943" s="293"/>
      <c r="E4943" s="292"/>
      <c r="G4943" s="293"/>
    </row>
    <row r="4944" spans="3:7" customFormat="1">
      <c r="C4944" s="293"/>
      <c r="E4944" s="292"/>
      <c r="G4944" s="293"/>
    </row>
    <row r="4945" spans="3:7" customFormat="1">
      <c r="C4945" s="293"/>
      <c r="E4945" s="292"/>
      <c r="G4945" s="293"/>
    </row>
    <row r="4946" spans="3:7" customFormat="1">
      <c r="C4946" s="293"/>
      <c r="E4946" s="292"/>
      <c r="G4946" s="293"/>
    </row>
    <row r="4947" spans="3:7" customFormat="1">
      <c r="C4947" s="293"/>
      <c r="E4947" s="292"/>
      <c r="G4947" s="293"/>
    </row>
    <row r="4948" spans="3:7" customFormat="1">
      <c r="C4948" s="293"/>
      <c r="E4948" s="292"/>
      <c r="G4948" s="293"/>
    </row>
    <row r="4949" spans="3:7" customFormat="1">
      <c r="C4949" s="293"/>
      <c r="E4949" s="292"/>
      <c r="G4949" s="293"/>
    </row>
    <row r="4950" spans="3:7" customFormat="1">
      <c r="C4950" s="293"/>
      <c r="E4950" s="292"/>
      <c r="G4950" s="293"/>
    </row>
    <row r="4951" spans="3:7" customFormat="1">
      <c r="C4951" s="293"/>
      <c r="E4951" s="292"/>
      <c r="G4951" s="293"/>
    </row>
    <row r="4952" spans="3:7" customFormat="1">
      <c r="C4952" s="293"/>
      <c r="E4952" s="292"/>
      <c r="G4952" s="293"/>
    </row>
    <row r="4953" spans="3:7" customFormat="1">
      <c r="C4953" s="293"/>
      <c r="E4953" s="292"/>
      <c r="G4953" s="293"/>
    </row>
    <row r="4954" spans="3:7" customFormat="1">
      <c r="C4954" s="293"/>
      <c r="E4954" s="292"/>
      <c r="G4954" s="293"/>
    </row>
    <row r="4955" spans="3:7" customFormat="1">
      <c r="C4955" s="293"/>
      <c r="E4955" s="292"/>
      <c r="G4955" s="293"/>
    </row>
    <row r="4956" spans="3:7" customFormat="1">
      <c r="C4956" s="293"/>
      <c r="E4956" s="292"/>
      <c r="G4956" s="293"/>
    </row>
    <row r="4957" spans="3:7" customFormat="1">
      <c r="C4957" s="293"/>
      <c r="E4957" s="292"/>
      <c r="G4957" s="293"/>
    </row>
    <row r="4958" spans="3:7" customFormat="1">
      <c r="C4958" s="293"/>
      <c r="E4958" s="292"/>
      <c r="G4958" s="293"/>
    </row>
    <row r="4959" spans="3:7" customFormat="1">
      <c r="C4959" s="293"/>
      <c r="E4959" s="292"/>
      <c r="G4959" s="293"/>
    </row>
    <row r="4960" spans="3:7" customFormat="1">
      <c r="C4960" s="293"/>
      <c r="E4960" s="292"/>
      <c r="G4960" s="293"/>
    </row>
    <row r="4961" spans="3:7" customFormat="1">
      <c r="C4961" s="293"/>
      <c r="E4961" s="292"/>
      <c r="G4961" s="293"/>
    </row>
    <row r="4962" spans="3:7" customFormat="1">
      <c r="C4962" s="293"/>
      <c r="E4962" s="292"/>
      <c r="G4962" s="293"/>
    </row>
    <row r="4963" spans="3:7" customFormat="1">
      <c r="C4963" s="293"/>
      <c r="E4963" s="292"/>
      <c r="G4963" s="293"/>
    </row>
    <row r="4964" spans="3:7" customFormat="1">
      <c r="C4964" s="293"/>
      <c r="E4964" s="292"/>
      <c r="G4964" s="293"/>
    </row>
    <row r="4965" spans="3:7" customFormat="1">
      <c r="C4965" s="293"/>
      <c r="E4965" s="292"/>
      <c r="G4965" s="293"/>
    </row>
    <row r="4966" spans="3:7" customFormat="1">
      <c r="C4966" s="293"/>
      <c r="E4966" s="292"/>
      <c r="G4966" s="293"/>
    </row>
    <row r="4967" spans="3:7" customFormat="1">
      <c r="C4967" s="293"/>
      <c r="E4967" s="292"/>
      <c r="G4967" s="293"/>
    </row>
    <row r="4968" spans="3:7" customFormat="1">
      <c r="C4968" s="293"/>
      <c r="E4968" s="292"/>
      <c r="G4968" s="293"/>
    </row>
    <row r="4969" spans="3:7" customFormat="1">
      <c r="C4969" s="293"/>
      <c r="E4969" s="292"/>
      <c r="G4969" s="293"/>
    </row>
    <row r="4970" spans="3:7" customFormat="1">
      <c r="C4970" s="293"/>
      <c r="E4970" s="292"/>
      <c r="G4970" s="293"/>
    </row>
    <row r="4971" spans="3:7" customFormat="1">
      <c r="C4971" s="293"/>
      <c r="E4971" s="292"/>
      <c r="G4971" s="293"/>
    </row>
    <row r="4972" spans="3:7" customFormat="1">
      <c r="C4972" s="293"/>
      <c r="E4972" s="292"/>
      <c r="G4972" s="293"/>
    </row>
    <row r="4973" spans="3:7" customFormat="1">
      <c r="C4973" s="293"/>
      <c r="E4973" s="292"/>
      <c r="G4973" s="293"/>
    </row>
    <row r="4974" spans="3:7" customFormat="1">
      <c r="C4974" s="293"/>
      <c r="E4974" s="292"/>
      <c r="G4974" s="293"/>
    </row>
    <row r="4975" spans="3:7" customFormat="1">
      <c r="C4975" s="293"/>
      <c r="E4975" s="292"/>
      <c r="G4975" s="293"/>
    </row>
    <row r="4976" spans="3:7" customFormat="1">
      <c r="C4976" s="293"/>
      <c r="E4976" s="292"/>
      <c r="G4976" s="293"/>
    </row>
    <row r="4977" spans="3:7" customFormat="1">
      <c r="C4977" s="293"/>
      <c r="E4977" s="292"/>
      <c r="G4977" s="293"/>
    </row>
    <row r="4978" spans="3:7" customFormat="1">
      <c r="C4978" s="293"/>
      <c r="E4978" s="292"/>
      <c r="G4978" s="293"/>
    </row>
    <row r="4979" spans="3:7" customFormat="1">
      <c r="C4979" s="293"/>
      <c r="E4979" s="292"/>
      <c r="G4979" s="293"/>
    </row>
    <row r="4980" spans="3:7" customFormat="1">
      <c r="C4980" s="293"/>
      <c r="E4980" s="292"/>
      <c r="G4980" s="293"/>
    </row>
    <row r="4981" spans="3:7" customFormat="1">
      <c r="C4981" s="293"/>
      <c r="E4981" s="292"/>
      <c r="G4981" s="293"/>
    </row>
    <row r="4982" spans="3:7" customFormat="1">
      <c r="C4982" s="293"/>
      <c r="E4982" s="292"/>
      <c r="G4982" s="293"/>
    </row>
    <row r="4983" spans="3:7" customFormat="1">
      <c r="C4983" s="293"/>
      <c r="E4983" s="292"/>
      <c r="G4983" s="293"/>
    </row>
    <row r="4984" spans="3:7" customFormat="1">
      <c r="C4984" s="293"/>
      <c r="E4984" s="292"/>
      <c r="G4984" s="293"/>
    </row>
    <row r="4985" spans="3:7" customFormat="1">
      <c r="C4985" s="293"/>
      <c r="E4985" s="292"/>
      <c r="G4985" s="293"/>
    </row>
    <row r="4986" spans="3:7" customFormat="1">
      <c r="C4986" s="293"/>
      <c r="E4986" s="292"/>
      <c r="G4986" s="293"/>
    </row>
    <row r="4987" spans="3:7" customFormat="1">
      <c r="C4987" s="293"/>
      <c r="E4987" s="292"/>
      <c r="G4987" s="293"/>
    </row>
    <row r="4988" spans="3:7" customFormat="1">
      <c r="C4988" s="293"/>
      <c r="E4988" s="292"/>
      <c r="G4988" s="293"/>
    </row>
    <row r="4989" spans="3:7" customFormat="1">
      <c r="C4989" s="293"/>
      <c r="E4989" s="292"/>
      <c r="G4989" s="293"/>
    </row>
    <row r="4990" spans="3:7" customFormat="1">
      <c r="C4990" s="293"/>
      <c r="E4990" s="292"/>
      <c r="G4990" s="293"/>
    </row>
    <row r="4991" spans="3:7" customFormat="1">
      <c r="C4991" s="293"/>
      <c r="E4991" s="292"/>
      <c r="G4991" s="293"/>
    </row>
    <row r="4992" spans="3:7" customFormat="1">
      <c r="C4992" s="293"/>
      <c r="E4992" s="292"/>
      <c r="G4992" s="293"/>
    </row>
    <row r="4993" spans="3:7" customFormat="1">
      <c r="C4993" s="293"/>
      <c r="E4993" s="292"/>
      <c r="G4993" s="293"/>
    </row>
    <row r="4994" spans="3:7" customFormat="1">
      <c r="C4994" s="293"/>
      <c r="E4994" s="292"/>
      <c r="G4994" s="293"/>
    </row>
    <row r="4995" spans="3:7" customFormat="1">
      <c r="C4995" s="293"/>
      <c r="E4995" s="292"/>
      <c r="G4995" s="293"/>
    </row>
    <row r="4996" spans="3:7" customFormat="1">
      <c r="C4996" s="293"/>
      <c r="E4996" s="292"/>
      <c r="G4996" s="293"/>
    </row>
    <row r="4997" spans="3:7" customFormat="1">
      <c r="C4997" s="293"/>
      <c r="E4997" s="292"/>
      <c r="G4997" s="293"/>
    </row>
    <row r="4998" spans="3:7" customFormat="1">
      <c r="C4998" s="293"/>
      <c r="E4998" s="292"/>
      <c r="G4998" s="293"/>
    </row>
    <row r="4999" spans="3:7" customFormat="1">
      <c r="C4999" s="293"/>
      <c r="E4999" s="292"/>
      <c r="G4999" s="293"/>
    </row>
    <row r="5000" spans="3:7" customFormat="1">
      <c r="C5000" s="293"/>
      <c r="E5000" s="292"/>
      <c r="G5000" s="293"/>
    </row>
    <row r="5001" spans="3:7" customFormat="1">
      <c r="C5001" s="293"/>
      <c r="E5001" s="292"/>
      <c r="G5001" s="293"/>
    </row>
    <row r="5002" spans="3:7" customFormat="1">
      <c r="C5002" s="293"/>
      <c r="E5002" s="292"/>
      <c r="G5002" s="293"/>
    </row>
    <row r="5003" spans="3:7" customFormat="1">
      <c r="C5003" s="293"/>
      <c r="E5003" s="292"/>
      <c r="G5003" s="293"/>
    </row>
    <row r="5004" spans="3:7" customFormat="1">
      <c r="C5004" s="293"/>
      <c r="E5004" s="292"/>
      <c r="G5004" s="293"/>
    </row>
    <row r="5005" spans="3:7" customFormat="1">
      <c r="C5005" s="293"/>
      <c r="E5005" s="292"/>
      <c r="G5005" s="293"/>
    </row>
    <row r="5006" spans="3:7" customFormat="1">
      <c r="C5006" s="293"/>
      <c r="E5006" s="292"/>
      <c r="G5006" s="293"/>
    </row>
    <row r="5007" spans="3:7" customFormat="1">
      <c r="C5007" s="293"/>
      <c r="E5007" s="292"/>
      <c r="G5007" s="293"/>
    </row>
    <row r="5008" spans="3:7" customFormat="1">
      <c r="C5008" s="293"/>
      <c r="E5008" s="292"/>
      <c r="G5008" s="293"/>
    </row>
    <row r="5009" spans="3:7" customFormat="1">
      <c r="C5009" s="293"/>
      <c r="E5009" s="292"/>
      <c r="G5009" s="293"/>
    </row>
    <row r="5010" spans="3:7" customFormat="1">
      <c r="C5010" s="293"/>
      <c r="E5010" s="292"/>
      <c r="G5010" s="293"/>
    </row>
    <row r="5011" spans="3:7" customFormat="1">
      <c r="C5011" s="293"/>
      <c r="E5011" s="292"/>
      <c r="G5011" s="293"/>
    </row>
    <row r="5012" spans="3:7" customFormat="1">
      <c r="C5012" s="293"/>
      <c r="E5012" s="292"/>
      <c r="G5012" s="293"/>
    </row>
    <row r="5013" spans="3:7" customFormat="1">
      <c r="C5013" s="293"/>
      <c r="E5013" s="292"/>
      <c r="G5013" s="293"/>
    </row>
    <row r="5014" spans="3:7" customFormat="1">
      <c r="C5014" s="293"/>
      <c r="E5014" s="292"/>
      <c r="G5014" s="293"/>
    </row>
    <row r="5015" spans="3:7" customFormat="1">
      <c r="C5015" s="293"/>
      <c r="E5015" s="292"/>
      <c r="G5015" s="293"/>
    </row>
    <row r="5016" spans="3:7" customFormat="1">
      <c r="C5016" s="293"/>
      <c r="E5016" s="292"/>
      <c r="G5016" s="293"/>
    </row>
    <row r="5017" spans="3:7" customFormat="1">
      <c r="C5017" s="293"/>
      <c r="E5017" s="292"/>
      <c r="G5017" s="293"/>
    </row>
    <row r="5018" spans="3:7" customFormat="1">
      <c r="C5018" s="293"/>
      <c r="E5018" s="292"/>
      <c r="G5018" s="293"/>
    </row>
    <row r="5019" spans="3:7" customFormat="1">
      <c r="C5019" s="293"/>
      <c r="E5019" s="292"/>
      <c r="G5019" s="293"/>
    </row>
    <row r="5020" spans="3:7" customFormat="1">
      <c r="C5020" s="293"/>
      <c r="E5020" s="292"/>
      <c r="G5020" s="293"/>
    </row>
    <row r="5021" spans="3:7" customFormat="1">
      <c r="C5021" s="293"/>
      <c r="E5021" s="292"/>
      <c r="G5021" s="293"/>
    </row>
    <row r="5022" spans="3:7" customFormat="1">
      <c r="C5022" s="293"/>
      <c r="E5022" s="292"/>
      <c r="G5022" s="293"/>
    </row>
    <row r="5023" spans="3:7" customFormat="1">
      <c r="C5023" s="293"/>
      <c r="E5023" s="292"/>
      <c r="G5023" s="293"/>
    </row>
    <row r="5024" spans="3:7" customFormat="1">
      <c r="C5024" s="293"/>
      <c r="E5024" s="292"/>
      <c r="G5024" s="293"/>
    </row>
    <row r="5025" spans="3:7" customFormat="1">
      <c r="C5025" s="293"/>
      <c r="E5025" s="292"/>
      <c r="G5025" s="293"/>
    </row>
    <row r="5026" spans="3:7" customFormat="1">
      <c r="C5026" s="293"/>
      <c r="E5026" s="292"/>
      <c r="G5026" s="293"/>
    </row>
    <row r="5027" spans="3:7" customFormat="1">
      <c r="C5027" s="293"/>
      <c r="E5027" s="292"/>
      <c r="G5027" s="293"/>
    </row>
    <row r="5028" spans="3:7" customFormat="1">
      <c r="C5028" s="293"/>
      <c r="E5028" s="292"/>
      <c r="G5028" s="293"/>
    </row>
    <row r="5029" spans="3:7" customFormat="1">
      <c r="C5029" s="293"/>
      <c r="E5029" s="292"/>
      <c r="G5029" s="293"/>
    </row>
    <row r="5030" spans="3:7" customFormat="1">
      <c r="C5030" s="293"/>
      <c r="E5030" s="292"/>
      <c r="G5030" s="293"/>
    </row>
    <row r="5031" spans="3:7" customFormat="1">
      <c r="C5031" s="293"/>
      <c r="E5031" s="292"/>
      <c r="G5031" s="293"/>
    </row>
    <row r="5032" spans="3:7" customFormat="1">
      <c r="C5032" s="293"/>
      <c r="E5032" s="292"/>
      <c r="G5032" s="293"/>
    </row>
    <row r="5033" spans="3:7" customFormat="1">
      <c r="C5033" s="293"/>
      <c r="E5033" s="292"/>
      <c r="G5033" s="293"/>
    </row>
    <row r="5034" spans="3:7" customFormat="1">
      <c r="C5034" s="293"/>
      <c r="E5034" s="292"/>
      <c r="G5034" s="293"/>
    </row>
    <row r="5035" spans="3:7" customFormat="1">
      <c r="C5035" s="293"/>
      <c r="E5035" s="292"/>
      <c r="G5035" s="293"/>
    </row>
    <row r="5036" spans="3:7" customFormat="1">
      <c r="C5036" s="293"/>
      <c r="E5036" s="292"/>
      <c r="G5036" s="293"/>
    </row>
    <row r="5037" spans="3:7" customFormat="1">
      <c r="C5037" s="293"/>
      <c r="E5037" s="292"/>
      <c r="G5037" s="293"/>
    </row>
    <row r="5038" spans="3:7" customFormat="1">
      <c r="C5038" s="293"/>
      <c r="E5038" s="292"/>
      <c r="G5038" s="293"/>
    </row>
    <row r="5039" spans="3:7" customFormat="1">
      <c r="C5039" s="293"/>
      <c r="E5039" s="292"/>
      <c r="G5039" s="293"/>
    </row>
    <row r="5040" spans="3:7" customFormat="1">
      <c r="C5040" s="293"/>
      <c r="E5040" s="292"/>
      <c r="G5040" s="293"/>
    </row>
    <row r="5041" spans="3:7" customFormat="1">
      <c r="C5041" s="293"/>
      <c r="E5041" s="292"/>
      <c r="G5041" s="293"/>
    </row>
    <row r="5042" spans="3:7" customFormat="1">
      <c r="C5042" s="293"/>
      <c r="E5042" s="292"/>
      <c r="G5042" s="293"/>
    </row>
    <row r="5043" spans="3:7" customFormat="1">
      <c r="C5043" s="293"/>
      <c r="E5043" s="292"/>
      <c r="G5043" s="293"/>
    </row>
    <row r="5044" spans="3:7" customFormat="1">
      <c r="C5044" s="293"/>
      <c r="E5044" s="292"/>
      <c r="G5044" s="293"/>
    </row>
    <row r="5045" spans="3:7" customFormat="1">
      <c r="C5045" s="293"/>
      <c r="E5045" s="292"/>
      <c r="G5045" s="293"/>
    </row>
    <row r="5046" spans="3:7" customFormat="1">
      <c r="C5046" s="293"/>
      <c r="E5046" s="292"/>
      <c r="G5046" s="293"/>
    </row>
    <row r="5047" spans="3:7" customFormat="1">
      <c r="C5047" s="293"/>
      <c r="E5047" s="292"/>
      <c r="G5047" s="293"/>
    </row>
    <row r="5048" spans="3:7" customFormat="1">
      <c r="C5048" s="293"/>
      <c r="E5048" s="292"/>
      <c r="G5048" s="293"/>
    </row>
    <row r="5049" spans="3:7" customFormat="1">
      <c r="C5049" s="293"/>
      <c r="E5049" s="292"/>
      <c r="G5049" s="293"/>
    </row>
    <row r="5050" spans="3:7" customFormat="1">
      <c r="C5050" s="293"/>
      <c r="E5050" s="292"/>
      <c r="G5050" s="293"/>
    </row>
    <row r="5051" spans="3:7" customFormat="1">
      <c r="C5051" s="293"/>
      <c r="E5051" s="292"/>
      <c r="G5051" s="293"/>
    </row>
    <row r="5052" spans="3:7" customFormat="1">
      <c r="C5052" s="293"/>
      <c r="E5052" s="292"/>
      <c r="G5052" s="293"/>
    </row>
    <row r="5053" spans="3:7" customFormat="1">
      <c r="C5053" s="293"/>
      <c r="E5053" s="292"/>
      <c r="G5053" s="293"/>
    </row>
    <row r="5054" spans="3:7" customFormat="1">
      <c r="C5054" s="293"/>
      <c r="E5054" s="292"/>
      <c r="G5054" s="293"/>
    </row>
    <row r="5055" spans="3:7" customFormat="1">
      <c r="C5055" s="293"/>
      <c r="E5055" s="292"/>
      <c r="G5055" s="293"/>
    </row>
    <row r="5056" spans="3:7" customFormat="1">
      <c r="C5056" s="293"/>
      <c r="E5056" s="292"/>
      <c r="G5056" s="293"/>
    </row>
    <row r="5057" spans="3:7" customFormat="1">
      <c r="C5057" s="293"/>
      <c r="E5057" s="292"/>
      <c r="G5057" s="293"/>
    </row>
    <row r="5058" spans="3:7" customFormat="1">
      <c r="C5058" s="293"/>
      <c r="E5058" s="292"/>
      <c r="G5058" s="293"/>
    </row>
    <row r="5059" spans="3:7" customFormat="1">
      <c r="C5059" s="293"/>
      <c r="E5059" s="292"/>
      <c r="G5059" s="293"/>
    </row>
    <row r="5060" spans="3:7" customFormat="1">
      <c r="C5060" s="293"/>
      <c r="E5060" s="292"/>
      <c r="G5060" s="293"/>
    </row>
    <row r="5061" spans="3:7" customFormat="1">
      <c r="C5061" s="293"/>
      <c r="E5061" s="292"/>
      <c r="G5061" s="293"/>
    </row>
    <row r="5062" spans="3:7" customFormat="1">
      <c r="C5062" s="293"/>
      <c r="E5062" s="292"/>
      <c r="G5062" s="293"/>
    </row>
    <row r="5063" spans="3:7" customFormat="1">
      <c r="C5063" s="293"/>
      <c r="E5063" s="292"/>
      <c r="G5063" s="293"/>
    </row>
    <row r="5064" spans="3:7" customFormat="1">
      <c r="C5064" s="293"/>
      <c r="E5064" s="292"/>
      <c r="G5064" s="293"/>
    </row>
    <row r="5065" spans="3:7" customFormat="1">
      <c r="C5065" s="293"/>
      <c r="E5065" s="292"/>
      <c r="G5065" s="293"/>
    </row>
    <row r="5066" spans="3:7" customFormat="1">
      <c r="C5066" s="293"/>
      <c r="E5066" s="292"/>
      <c r="G5066" s="293"/>
    </row>
    <row r="5067" spans="3:7" customFormat="1">
      <c r="C5067" s="293"/>
      <c r="E5067" s="292"/>
      <c r="G5067" s="293"/>
    </row>
    <row r="5068" spans="3:7" customFormat="1">
      <c r="C5068" s="293"/>
      <c r="E5068" s="292"/>
      <c r="G5068" s="293"/>
    </row>
    <row r="5069" spans="3:7" customFormat="1">
      <c r="C5069" s="293"/>
      <c r="E5069" s="292"/>
      <c r="G5069" s="293"/>
    </row>
    <row r="5070" spans="3:7" customFormat="1">
      <c r="C5070" s="293"/>
      <c r="E5070" s="292"/>
      <c r="G5070" s="293"/>
    </row>
    <row r="5071" spans="3:7" customFormat="1">
      <c r="C5071" s="293"/>
      <c r="E5071" s="292"/>
      <c r="G5071" s="293"/>
    </row>
    <row r="5072" spans="3:7" customFormat="1">
      <c r="C5072" s="293"/>
      <c r="E5072" s="292"/>
      <c r="G5072" s="293"/>
    </row>
    <row r="5073" spans="2:32" customFormat="1">
      <c r="C5073" s="293"/>
      <c r="E5073" s="292"/>
      <c r="G5073" s="293"/>
    </row>
    <row r="5074" spans="2:32" customFormat="1">
      <c r="B5074" s="1"/>
      <c r="C5074" s="327"/>
      <c r="D5074" s="16"/>
      <c r="E5074" s="294"/>
      <c r="F5074" s="29"/>
      <c r="G5074" s="287"/>
      <c r="H5074" s="1"/>
      <c r="I5074" s="3"/>
      <c r="J5074" s="1"/>
      <c r="K5074" s="1"/>
      <c r="L5074" s="1"/>
      <c r="M5074" s="3"/>
      <c r="N5074" s="1"/>
      <c r="O5074" s="1"/>
      <c r="P5074" s="1"/>
      <c r="Q5074" s="1"/>
      <c r="R5074" s="1"/>
      <c r="S5074" s="1"/>
      <c r="T5074" s="1"/>
      <c r="U5074" s="1"/>
      <c r="V5074" s="1"/>
      <c r="W5074" s="1"/>
      <c r="X5074" s="1"/>
      <c r="Y5074" s="1"/>
      <c r="Z5074" s="1"/>
      <c r="AA5074" s="1"/>
      <c r="AB5074" s="1"/>
      <c r="AC5074" s="1"/>
      <c r="AD5074" s="1"/>
      <c r="AE5074" s="3"/>
      <c r="AF5074" s="4"/>
    </row>
    <row r="5075" spans="2:32" customFormat="1">
      <c r="B5075" s="1"/>
      <c r="C5075" s="327"/>
      <c r="D5075" s="16"/>
      <c r="E5075" s="294"/>
      <c r="F5075" s="29"/>
      <c r="G5075" s="287"/>
      <c r="H5075" s="1"/>
      <c r="I5075" s="3"/>
      <c r="J5075" s="1"/>
      <c r="K5075" s="1"/>
      <c r="L5075" s="1"/>
      <c r="M5075" s="3"/>
      <c r="N5075" s="1"/>
      <c r="O5075" s="1"/>
      <c r="P5075" s="1"/>
      <c r="Q5075" s="1"/>
      <c r="R5075" s="1"/>
      <c r="S5075" s="1"/>
      <c r="T5075" s="1"/>
      <c r="U5075" s="1"/>
      <c r="V5075" s="1"/>
      <c r="W5075" s="1"/>
      <c r="X5075" s="1"/>
      <c r="Y5075" s="1"/>
      <c r="Z5075" s="1"/>
      <c r="AA5075" s="1"/>
      <c r="AB5075" s="1"/>
      <c r="AC5075" s="1"/>
      <c r="AD5075" s="1"/>
      <c r="AE5075" s="3"/>
      <c r="AF5075" s="4"/>
    </row>
    <row r="5076" spans="2:32" customFormat="1">
      <c r="B5076" s="1"/>
      <c r="C5076" s="327"/>
      <c r="D5076" s="16"/>
      <c r="E5076" s="294"/>
      <c r="F5076" s="29"/>
      <c r="G5076" s="287"/>
      <c r="H5076" s="1"/>
      <c r="I5076" s="3"/>
      <c r="J5076" s="1"/>
      <c r="K5076" s="1"/>
      <c r="L5076" s="1"/>
      <c r="M5076" s="3"/>
      <c r="N5076" s="1"/>
      <c r="O5076" s="1"/>
      <c r="P5076" s="1"/>
      <c r="Q5076" s="1"/>
      <c r="R5076" s="1"/>
      <c r="S5076" s="1"/>
      <c r="T5076" s="1"/>
      <c r="U5076" s="1"/>
      <c r="V5076" s="1"/>
      <c r="W5076" s="1"/>
      <c r="X5076" s="1"/>
      <c r="Y5076" s="1"/>
      <c r="Z5076" s="1"/>
      <c r="AA5076" s="1"/>
      <c r="AB5076" s="1"/>
      <c r="AC5076" s="1"/>
      <c r="AD5076" s="1"/>
      <c r="AE5076" s="3"/>
      <c r="AF5076" s="4"/>
    </row>
    <row r="5077" spans="2:32" customFormat="1">
      <c r="B5077" s="1"/>
      <c r="C5077" s="327"/>
      <c r="D5077" s="16"/>
      <c r="E5077" s="294"/>
      <c r="F5077" s="29"/>
      <c r="G5077" s="287"/>
      <c r="H5077" s="1"/>
      <c r="I5077" s="3"/>
      <c r="J5077" s="1"/>
      <c r="K5077" s="1"/>
      <c r="L5077" s="1"/>
      <c r="M5077" s="3"/>
      <c r="N5077" s="1"/>
      <c r="O5077" s="1"/>
      <c r="P5077" s="1"/>
      <c r="Q5077" s="1"/>
      <c r="R5077" s="1"/>
      <c r="S5077" s="1"/>
      <c r="T5077" s="1"/>
      <c r="U5077" s="1"/>
      <c r="V5077" s="1"/>
      <c r="W5077" s="1"/>
      <c r="X5077" s="1"/>
      <c r="Y5077" s="1"/>
      <c r="Z5077" s="1"/>
      <c r="AA5077" s="1"/>
      <c r="AB5077" s="1"/>
      <c r="AC5077" s="1"/>
      <c r="AD5077" s="1"/>
      <c r="AE5077" s="3"/>
      <c r="AF5077" s="4"/>
    </row>
    <row r="5078" spans="2:32" customFormat="1">
      <c r="B5078" s="1"/>
      <c r="C5078" s="327"/>
      <c r="D5078" s="16"/>
      <c r="E5078" s="294"/>
      <c r="F5078" s="29"/>
      <c r="G5078" s="287"/>
      <c r="H5078" s="1"/>
      <c r="I5078" s="3"/>
      <c r="J5078" s="1"/>
      <c r="K5078" s="1"/>
      <c r="L5078" s="1"/>
      <c r="M5078" s="3"/>
      <c r="N5078" s="1"/>
      <c r="O5078" s="1"/>
      <c r="P5078" s="1"/>
      <c r="Q5078" s="1"/>
      <c r="R5078" s="1"/>
      <c r="S5078" s="1"/>
      <c r="T5078" s="1"/>
      <c r="U5078" s="1"/>
      <c r="V5078" s="1"/>
      <c r="W5078" s="1"/>
      <c r="X5078" s="1"/>
      <c r="Y5078" s="1"/>
      <c r="Z5078" s="1"/>
      <c r="AA5078" s="1"/>
      <c r="AB5078" s="1"/>
      <c r="AC5078" s="1"/>
      <c r="AD5078" s="1"/>
      <c r="AE5078" s="3"/>
      <c r="AF5078" s="4"/>
    </row>
    <row r="5079" spans="2:32" customFormat="1">
      <c r="B5079" s="1"/>
      <c r="C5079" s="327"/>
      <c r="D5079" s="16"/>
      <c r="E5079" s="294"/>
      <c r="F5079" s="29"/>
      <c r="G5079" s="287"/>
      <c r="H5079" s="1"/>
      <c r="I5079" s="3"/>
      <c r="J5079" s="1"/>
      <c r="K5079" s="1"/>
      <c r="L5079" s="1"/>
      <c r="M5079" s="3"/>
      <c r="N5079" s="1"/>
      <c r="O5079" s="1"/>
      <c r="P5079" s="1"/>
      <c r="Q5079" s="1"/>
      <c r="R5079" s="1"/>
      <c r="S5079" s="1"/>
      <c r="T5079" s="1"/>
      <c r="U5079" s="1"/>
      <c r="V5079" s="1"/>
      <c r="W5079" s="1"/>
      <c r="X5079" s="1"/>
      <c r="Y5079" s="1"/>
      <c r="Z5079" s="1"/>
      <c r="AA5079" s="1"/>
      <c r="AB5079" s="1"/>
      <c r="AC5079" s="1"/>
      <c r="AD5079" s="1"/>
      <c r="AE5079" s="3"/>
      <c r="AF5079" s="4"/>
    </row>
    <row r="5080" spans="2:32" customFormat="1">
      <c r="B5080" s="1"/>
      <c r="C5080" s="327"/>
      <c r="D5080" s="16"/>
      <c r="E5080" s="294"/>
      <c r="F5080" s="29"/>
      <c r="G5080" s="287"/>
      <c r="H5080" s="1"/>
      <c r="I5080" s="3"/>
      <c r="J5080" s="1"/>
      <c r="K5080" s="1"/>
      <c r="L5080" s="1"/>
      <c r="M5080" s="3"/>
      <c r="N5080" s="1"/>
      <c r="O5080" s="1"/>
      <c r="P5080" s="1"/>
      <c r="Q5080" s="1"/>
      <c r="R5080" s="1"/>
      <c r="S5080" s="1"/>
      <c r="T5080" s="1"/>
      <c r="U5080" s="1"/>
      <c r="V5080" s="1"/>
      <c r="W5080" s="1"/>
      <c r="X5080" s="1"/>
      <c r="Y5080" s="1"/>
      <c r="Z5080" s="1"/>
      <c r="AA5080" s="1"/>
      <c r="AB5080" s="1"/>
      <c r="AC5080" s="1"/>
      <c r="AD5080" s="1"/>
      <c r="AE5080" s="3"/>
      <c r="AF5080" s="4"/>
    </row>
    <row r="5081" spans="2:32" customFormat="1">
      <c r="B5081" s="1"/>
      <c r="C5081" s="327"/>
      <c r="D5081" s="16"/>
      <c r="E5081" s="294"/>
      <c r="F5081" s="29"/>
      <c r="G5081" s="287"/>
      <c r="H5081" s="1"/>
      <c r="I5081" s="3"/>
      <c r="J5081" s="1"/>
      <c r="K5081" s="1"/>
      <c r="L5081" s="1"/>
      <c r="M5081" s="3"/>
      <c r="N5081" s="1"/>
      <c r="O5081" s="1"/>
      <c r="P5081" s="1"/>
      <c r="Q5081" s="1"/>
      <c r="R5081" s="1"/>
      <c r="S5081" s="1"/>
      <c r="T5081" s="1"/>
      <c r="U5081" s="1"/>
      <c r="V5081" s="1"/>
      <c r="W5081" s="1"/>
      <c r="X5081" s="1"/>
      <c r="Y5081" s="1"/>
      <c r="Z5081" s="1"/>
      <c r="AA5081" s="1"/>
      <c r="AB5081" s="1"/>
      <c r="AC5081" s="1"/>
      <c r="AD5081" s="1"/>
      <c r="AE5081" s="3"/>
      <c r="AF5081" s="4"/>
    </row>
    <row r="5082" spans="2:32" customFormat="1">
      <c r="B5082" s="1"/>
      <c r="C5082" s="327"/>
      <c r="D5082" s="16"/>
      <c r="E5082" s="294"/>
      <c r="F5082" s="29"/>
      <c r="G5082" s="287"/>
      <c r="H5082" s="1"/>
      <c r="I5082" s="3"/>
      <c r="J5082" s="1"/>
      <c r="K5082" s="1"/>
      <c r="L5082" s="1"/>
      <c r="M5082" s="3"/>
      <c r="N5082" s="1"/>
      <c r="O5082" s="1"/>
      <c r="P5082" s="1"/>
      <c r="Q5082" s="1"/>
      <c r="R5082" s="1"/>
      <c r="S5082" s="1"/>
      <c r="T5082" s="1"/>
      <c r="U5082" s="1"/>
      <c r="V5082" s="1"/>
      <c r="W5082" s="1"/>
      <c r="X5082" s="1"/>
      <c r="Y5082" s="1"/>
      <c r="Z5082" s="1"/>
      <c r="AA5082" s="1"/>
      <c r="AB5082" s="1"/>
      <c r="AC5082" s="1"/>
      <c r="AD5082" s="1"/>
      <c r="AE5082" s="3"/>
      <c r="AF5082" s="4"/>
    </row>
    <row r="5083" spans="2:32" customFormat="1">
      <c r="B5083" s="1"/>
      <c r="C5083" s="327"/>
      <c r="D5083" s="16"/>
      <c r="E5083" s="294"/>
      <c r="F5083" s="29"/>
      <c r="G5083" s="287"/>
      <c r="H5083" s="1"/>
      <c r="I5083" s="3"/>
      <c r="J5083" s="1"/>
      <c r="K5083" s="1"/>
      <c r="L5083" s="1"/>
      <c r="M5083" s="3"/>
      <c r="N5083" s="1"/>
      <c r="O5083" s="1"/>
      <c r="P5083" s="1"/>
      <c r="Q5083" s="1"/>
      <c r="R5083" s="1"/>
      <c r="S5083" s="1"/>
      <c r="T5083" s="1"/>
      <c r="U5083" s="1"/>
      <c r="V5083" s="1"/>
      <c r="W5083" s="1"/>
      <c r="X5083" s="1"/>
      <c r="Y5083" s="1"/>
      <c r="Z5083" s="1"/>
      <c r="AA5083" s="1"/>
      <c r="AB5083" s="1"/>
      <c r="AC5083" s="1"/>
      <c r="AD5083" s="1"/>
      <c r="AE5083" s="3"/>
      <c r="AF5083" s="4"/>
    </row>
    <row r="5084" spans="2:32" customFormat="1">
      <c r="B5084" s="1"/>
      <c r="C5084" s="327"/>
      <c r="D5084" s="16"/>
      <c r="E5084" s="294"/>
      <c r="F5084" s="29"/>
      <c r="G5084" s="287"/>
      <c r="H5084" s="1"/>
      <c r="I5084" s="3"/>
      <c r="J5084" s="1"/>
      <c r="K5084" s="1"/>
      <c r="L5084" s="1"/>
      <c r="M5084" s="3"/>
      <c r="N5084" s="1"/>
      <c r="O5084" s="1"/>
      <c r="P5084" s="1"/>
      <c r="Q5084" s="1"/>
      <c r="R5084" s="1"/>
      <c r="S5084" s="1"/>
      <c r="T5084" s="1"/>
      <c r="U5084" s="1"/>
      <c r="V5084" s="1"/>
      <c r="W5084" s="1"/>
      <c r="X5084" s="1"/>
      <c r="Y5084" s="1"/>
      <c r="Z5084" s="1"/>
      <c r="AA5084" s="1"/>
      <c r="AB5084" s="1"/>
      <c r="AC5084" s="1"/>
      <c r="AD5084" s="1"/>
      <c r="AE5084" s="3"/>
      <c r="AF5084" s="4"/>
    </row>
    <row r="5085" spans="2:32" customFormat="1">
      <c r="B5085" s="1"/>
      <c r="C5085" s="327"/>
      <c r="D5085" s="16"/>
      <c r="E5085" s="294"/>
      <c r="F5085" s="29"/>
      <c r="G5085" s="287"/>
      <c r="H5085" s="1"/>
      <c r="I5085" s="3"/>
      <c r="J5085" s="1"/>
      <c r="K5085" s="1"/>
      <c r="L5085" s="1"/>
      <c r="M5085" s="3"/>
      <c r="N5085" s="1"/>
      <c r="O5085" s="1"/>
      <c r="P5085" s="1"/>
      <c r="Q5085" s="1"/>
      <c r="R5085" s="1"/>
      <c r="S5085" s="1"/>
      <c r="T5085" s="1"/>
      <c r="U5085" s="1"/>
      <c r="V5085" s="1"/>
      <c r="W5085" s="1"/>
      <c r="X5085" s="1"/>
      <c r="Y5085" s="1"/>
      <c r="Z5085" s="1"/>
      <c r="AA5085" s="1"/>
      <c r="AB5085" s="1"/>
      <c r="AC5085" s="1"/>
      <c r="AD5085" s="1"/>
      <c r="AE5085" s="3"/>
      <c r="AF5085" s="4"/>
    </row>
    <row r="5086" spans="2:32" customFormat="1">
      <c r="B5086" s="1"/>
      <c r="C5086" s="327"/>
      <c r="D5086" s="16"/>
      <c r="E5086" s="294"/>
      <c r="F5086" s="29"/>
      <c r="G5086" s="287"/>
      <c r="H5086" s="1"/>
      <c r="I5086" s="3"/>
      <c r="J5086" s="1"/>
      <c r="K5086" s="1"/>
      <c r="L5086" s="1"/>
      <c r="M5086" s="3"/>
      <c r="N5086" s="1"/>
      <c r="O5086" s="1"/>
      <c r="P5086" s="1"/>
      <c r="Q5086" s="1"/>
      <c r="R5086" s="1"/>
      <c r="S5086" s="1"/>
      <c r="T5086" s="1"/>
      <c r="U5086" s="1"/>
      <c r="V5086" s="1"/>
      <c r="W5086" s="1"/>
      <c r="X5086" s="1"/>
      <c r="Y5086" s="1"/>
      <c r="Z5086" s="1"/>
      <c r="AA5086" s="1"/>
      <c r="AB5086" s="1"/>
      <c r="AC5086" s="1"/>
      <c r="AD5086" s="1"/>
      <c r="AE5086" s="3"/>
      <c r="AF5086" s="4"/>
    </row>
    <row r="5087" spans="2:32" customFormat="1">
      <c r="B5087" s="1"/>
      <c r="C5087" s="327"/>
      <c r="D5087" s="16"/>
      <c r="E5087" s="294"/>
      <c r="F5087" s="29"/>
      <c r="G5087" s="287"/>
      <c r="H5087" s="1"/>
      <c r="I5087" s="3"/>
      <c r="J5087" s="1"/>
      <c r="K5087" s="1"/>
      <c r="L5087" s="1"/>
      <c r="M5087" s="3"/>
      <c r="N5087" s="1"/>
      <c r="O5087" s="1"/>
      <c r="P5087" s="1"/>
      <c r="Q5087" s="1"/>
      <c r="R5087" s="1"/>
      <c r="S5087" s="1"/>
      <c r="T5087" s="1"/>
      <c r="U5087" s="1"/>
      <c r="V5087" s="1"/>
      <c r="W5087" s="1"/>
      <c r="X5087" s="1"/>
      <c r="Y5087" s="1"/>
      <c r="Z5087" s="1"/>
      <c r="AA5087" s="1"/>
      <c r="AB5087" s="1"/>
      <c r="AC5087" s="1"/>
      <c r="AD5087" s="1"/>
      <c r="AE5087" s="3"/>
      <c r="AF5087" s="4"/>
    </row>
    <row r="5088" spans="2:32" customFormat="1">
      <c r="B5088" s="1"/>
      <c r="C5088" s="327"/>
      <c r="D5088" s="16"/>
      <c r="E5088" s="294"/>
      <c r="F5088" s="29"/>
      <c r="G5088" s="287"/>
      <c r="H5088" s="1"/>
      <c r="I5088" s="3"/>
      <c r="J5088" s="1"/>
      <c r="K5088" s="1"/>
      <c r="L5088" s="1"/>
      <c r="M5088" s="3"/>
      <c r="N5088" s="1"/>
      <c r="O5088" s="1"/>
      <c r="P5088" s="1"/>
      <c r="Q5088" s="1"/>
      <c r="R5088" s="1"/>
      <c r="S5088" s="1"/>
      <c r="T5088" s="1"/>
      <c r="U5088" s="1"/>
      <c r="V5088" s="1"/>
      <c r="W5088" s="1"/>
      <c r="X5088" s="1"/>
      <c r="Y5088" s="1"/>
      <c r="Z5088" s="1"/>
      <c r="AA5088" s="1"/>
      <c r="AB5088" s="1"/>
      <c r="AC5088" s="1"/>
      <c r="AD5088" s="1"/>
      <c r="AE5088" s="3"/>
      <c r="AF5088" s="4"/>
    </row>
    <row r="5089" spans="1:51" customFormat="1">
      <c r="B5089" s="1"/>
      <c r="C5089" s="327"/>
      <c r="D5089" s="16"/>
      <c r="E5089" s="294"/>
      <c r="F5089" s="29"/>
      <c r="G5089" s="287"/>
      <c r="H5089" s="1"/>
      <c r="I5089" s="3"/>
      <c r="J5089" s="1"/>
      <c r="K5089" s="1"/>
      <c r="L5089" s="1"/>
      <c r="M5089" s="3"/>
      <c r="N5089" s="1"/>
      <c r="O5089" s="1"/>
      <c r="P5089" s="1"/>
      <c r="Q5089" s="1"/>
      <c r="R5089" s="1"/>
      <c r="S5089" s="1"/>
      <c r="T5089" s="1"/>
      <c r="U5089" s="1"/>
      <c r="V5089" s="1"/>
      <c r="W5089" s="1"/>
      <c r="X5089" s="1"/>
      <c r="Y5089" s="1"/>
      <c r="Z5089" s="1"/>
      <c r="AA5089" s="1"/>
      <c r="AB5089" s="1"/>
      <c r="AC5089" s="1"/>
      <c r="AD5089" s="1"/>
      <c r="AE5089" s="3"/>
      <c r="AF5089" s="4"/>
    </row>
    <row r="5090" spans="1:51" customFormat="1">
      <c r="B5090" s="1"/>
      <c r="C5090" s="327"/>
      <c r="D5090" s="16"/>
      <c r="E5090" s="294"/>
      <c r="F5090" s="29"/>
      <c r="G5090" s="287"/>
      <c r="H5090" s="1"/>
      <c r="I5090" s="3"/>
      <c r="J5090" s="1"/>
      <c r="K5090" s="1"/>
      <c r="L5090" s="1"/>
      <c r="M5090" s="3"/>
      <c r="N5090" s="1"/>
      <c r="O5090" s="1"/>
      <c r="P5090" s="1"/>
      <c r="Q5090" s="1"/>
      <c r="R5090" s="1"/>
      <c r="S5090" s="1"/>
      <c r="T5090" s="1"/>
      <c r="U5090" s="1"/>
      <c r="V5090" s="1"/>
      <c r="W5090" s="1"/>
      <c r="X5090" s="1"/>
      <c r="Y5090" s="1"/>
      <c r="Z5090" s="1"/>
      <c r="AA5090" s="1"/>
      <c r="AB5090" s="1"/>
      <c r="AC5090" s="1"/>
      <c r="AD5090" s="1"/>
      <c r="AE5090" s="3"/>
      <c r="AF5090" s="4"/>
    </row>
    <row r="5091" spans="1:51" customFormat="1">
      <c r="B5091" s="1"/>
      <c r="C5091" s="327"/>
      <c r="D5091" s="16"/>
      <c r="E5091" s="294"/>
      <c r="F5091" s="29"/>
      <c r="G5091" s="287"/>
      <c r="H5091" s="1"/>
      <c r="I5091" s="3"/>
      <c r="J5091" s="1"/>
      <c r="K5091" s="1"/>
      <c r="L5091" s="1"/>
      <c r="M5091" s="3"/>
      <c r="N5091" s="1"/>
      <c r="O5091" s="1"/>
      <c r="P5091" s="1"/>
      <c r="Q5091" s="1"/>
      <c r="R5091" s="1"/>
      <c r="S5091" s="1"/>
      <c r="T5091" s="1"/>
      <c r="U5091" s="1"/>
      <c r="V5091" s="1"/>
      <c r="W5091" s="1"/>
      <c r="X5091" s="1"/>
      <c r="Y5091" s="1"/>
      <c r="Z5091" s="1"/>
      <c r="AA5091" s="1"/>
      <c r="AB5091" s="1"/>
      <c r="AC5091" s="1"/>
      <c r="AD5091" s="1"/>
      <c r="AE5091" s="3"/>
      <c r="AF5091" s="4"/>
    </row>
    <row r="5092" spans="1:51" customFormat="1">
      <c r="B5092" s="1"/>
      <c r="C5092" s="327"/>
      <c r="D5092" s="16"/>
      <c r="E5092" s="294"/>
      <c r="F5092" s="29"/>
      <c r="G5092" s="287"/>
      <c r="H5092" s="1"/>
      <c r="I5092" s="3"/>
      <c r="J5092" s="1"/>
      <c r="K5092" s="1"/>
      <c r="L5092" s="1"/>
      <c r="M5092" s="3"/>
      <c r="N5092" s="1"/>
      <c r="O5092" s="1"/>
      <c r="P5092" s="1"/>
      <c r="Q5092" s="1"/>
      <c r="R5092" s="1"/>
      <c r="S5092" s="1"/>
      <c r="T5092" s="1"/>
      <c r="U5092" s="1"/>
      <c r="V5092" s="1"/>
      <c r="W5092" s="1"/>
      <c r="X5092" s="1"/>
      <c r="Y5092" s="1"/>
      <c r="Z5092" s="1"/>
      <c r="AA5092" s="1"/>
      <c r="AB5092" s="1"/>
      <c r="AC5092" s="1"/>
      <c r="AD5092" s="1"/>
      <c r="AE5092" s="3"/>
      <c r="AF5092" s="4"/>
    </row>
    <row r="5093" spans="1:51" customFormat="1">
      <c r="B5093" s="1"/>
      <c r="C5093" s="327"/>
      <c r="D5093" s="16"/>
      <c r="E5093" s="294"/>
      <c r="F5093" s="29"/>
      <c r="G5093" s="287"/>
      <c r="H5093" s="1"/>
      <c r="I5093" s="3"/>
      <c r="J5093" s="1"/>
      <c r="K5093" s="1"/>
      <c r="L5093" s="1"/>
      <c r="M5093" s="3"/>
      <c r="N5093" s="1"/>
      <c r="O5093" s="1"/>
      <c r="P5093" s="1"/>
      <c r="Q5093" s="1"/>
      <c r="R5093" s="1"/>
      <c r="S5093" s="1"/>
      <c r="T5093" s="1"/>
      <c r="U5093" s="1"/>
      <c r="V5093" s="1"/>
      <c r="W5093" s="1"/>
      <c r="X5093" s="1"/>
      <c r="Y5093" s="1"/>
      <c r="Z5093" s="1"/>
      <c r="AA5093" s="1"/>
      <c r="AB5093" s="1"/>
      <c r="AC5093" s="1"/>
      <c r="AD5093" s="1"/>
      <c r="AE5093" s="3"/>
      <c r="AF5093" s="4"/>
    </row>
    <row r="5094" spans="1:51" customFormat="1">
      <c r="B5094" s="1"/>
      <c r="C5094" s="327"/>
      <c r="D5094" s="16"/>
      <c r="E5094" s="294"/>
      <c r="F5094" s="29"/>
      <c r="G5094" s="287"/>
      <c r="H5094" s="1"/>
      <c r="I5094" s="3"/>
      <c r="J5094" s="1"/>
      <c r="K5094" s="1"/>
      <c r="L5094" s="1"/>
      <c r="M5094" s="3"/>
      <c r="N5094" s="1"/>
      <c r="O5094" s="1"/>
      <c r="P5094" s="1"/>
      <c r="Q5094" s="1"/>
      <c r="R5094" s="1"/>
      <c r="S5094" s="1"/>
      <c r="T5094" s="1"/>
      <c r="U5094" s="1"/>
      <c r="V5094" s="1"/>
      <c r="W5094" s="1"/>
      <c r="X5094" s="1"/>
      <c r="Y5094" s="1"/>
      <c r="Z5094" s="1"/>
      <c r="AA5094" s="1"/>
      <c r="AB5094" s="1"/>
      <c r="AC5094" s="1"/>
      <c r="AD5094" s="1"/>
      <c r="AE5094" s="3"/>
      <c r="AF5094" s="4"/>
    </row>
    <row r="5095" spans="1:51" customFormat="1">
      <c r="B5095" s="1"/>
      <c r="C5095" s="327"/>
      <c r="D5095" s="16"/>
      <c r="E5095" s="294"/>
      <c r="F5095" s="29"/>
      <c r="G5095" s="287"/>
      <c r="H5095" s="1"/>
      <c r="I5095" s="3"/>
      <c r="J5095" s="1"/>
      <c r="K5095" s="1"/>
      <c r="L5095" s="1"/>
      <c r="M5095" s="3"/>
      <c r="N5095" s="1"/>
      <c r="O5095" s="1"/>
      <c r="P5095" s="1"/>
      <c r="Q5095" s="1"/>
      <c r="R5095" s="1"/>
      <c r="S5095" s="1"/>
      <c r="T5095" s="1"/>
      <c r="U5095" s="1"/>
      <c r="V5095" s="1"/>
      <c r="W5095" s="1"/>
      <c r="X5095" s="1"/>
      <c r="Y5095" s="1"/>
      <c r="Z5095" s="1"/>
      <c r="AA5095" s="1"/>
      <c r="AB5095" s="1"/>
      <c r="AC5095" s="1"/>
      <c r="AD5095" s="1"/>
      <c r="AE5095" s="3"/>
      <c r="AF5095" s="4"/>
    </row>
    <row r="5096" spans="1:51" customFormat="1">
      <c r="B5096" s="1"/>
      <c r="C5096" s="327"/>
      <c r="D5096" s="16"/>
      <c r="E5096" s="294"/>
      <c r="F5096" s="29"/>
      <c r="G5096" s="287"/>
      <c r="H5096" s="1"/>
      <c r="I5096" s="3"/>
      <c r="J5096" s="1"/>
      <c r="K5096" s="1"/>
      <c r="L5096" s="1"/>
      <c r="M5096" s="3"/>
      <c r="N5096" s="1"/>
      <c r="O5096" s="1"/>
      <c r="P5096" s="1"/>
      <c r="Q5096" s="1"/>
      <c r="R5096" s="1"/>
      <c r="S5096" s="1"/>
      <c r="T5096" s="1"/>
      <c r="U5096" s="1"/>
      <c r="V5096" s="1"/>
      <c r="W5096" s="1"/>
      <c r="X5096" s="1"/>
      <c r="Y5096" s="1"/>
      <c r="Z5096" s="1"/>
      <c r="AA5096" s="1"/>
      <c r="AB5096" s="1"/>
      <c r="AC5096" s="1"/>
      <c r="AD5096" s="1"/>
      <c r="AE5096" s="3"/>
      <c r="AF5096" s="4"/>
    </row>
    <row r="5097" spans="1:51" customFormat="1">
      <c r="B5097" s="1"/>
      <c r="C5097" s="327"/>
      <c r="D5097" s="16"/>
      <c r="E5097" s="294"/>
      <c r="F5097" s="29"/>
      <c r="G5097" s="287"/>
      <c r="H5097" s="1"/>
      <c r="I5097" s="3"/>
      <c r="J5097" s="1"/>
      <c r="K5097" s="1"/>
      <c r="L5097" s="1"/>
      <c r="M5097" s="3"/>
      <c r="N5097" s="1"/>
      <c r="O5097" s="1"/>
      <c r="P5097" s="1"/>
      <c r="Q5097" s="1"/>
      <c r="R5097" s="1"/>
      <c r="S5097" s="1"/>
      <c r="T5097" s="1"/>
      <c r="U5097" s="1"/>
      <c r="V5097" s="1"/>
      <c r="W5097" s="1"/>
      <c r="X5097" s="1"/>
      <c r="Y5097" s="1"/>
      <c r="Z5097" s="1"/>
      <c r="AA5097" s="1"/>
      <c r="AB5097" s="1"/>
      <c r="AC5097" s="1"/>
      <c r="AD5097" s="1"/>
      <c r="AE5097" s="3"/>
      <c r="AF5097" s="4"/>
    </row>
    <row r="5098" spans="1:51" customFormat="1">
      <c r="B5098" s="1"/>
      <c r="C5098" s="327"/>
      <c r="D5098" s="16"/>
      <c r="E5098" s="294"/>
      <c r="F5098" s="29"/>
      <c r="G5098" s="287"/>
      <c r="H5098" s="1"/>
      <c r="I5098" s="3"/>
      <c r="J5098" s="1"/>
      <c r="K5098" s="1"/>
      <c r="L5098" s="1"/>
      <c r="M5098" s="3"/>
      <c r="N5098" s="1"/>
      <c r="O5098" s="1"/>
      <c r="P5098" s="1"/>
      <c r="Q5098" s="1"/>
      <c r="R5098" s="1"/>
      <c r="S5098" s="1"/>
      <c r="T5098" s="1"/>
      <c r="U5098" s="1"/>
      <c r="V5098" s="1"/>
      <c r="W5098" s="1"/>
      <c r="X5098" s="1"/>
      <c r="Y5098" s="1"/>
      <c r="Z5098" s="1"/>
      <c r="AA5098" s="1"/>
      <c r="AB5098" s="1"/>
      <c r="AC5098" s="1"/>
      <c r="AD5098" s="1"/>
      <c r="AE5098" s="3"/>
      <c r="AF5098" s="4"/>
      <c r="AH5098" s="3"/>
      <c r="AI5098" s="3"/>
      <c r="AJ5098" s="3"/>
      <c r="AK5098" s="3"/>
      <c r="AL5098" s="3"/>
      <c r="AM5098" s="3"/>
      <c r="AN5098" s="3"/>
      <c r="AO5098" s="3"/>
      <c r="AP5098" s="3"/>
      <c r="AQ5098" s="3"/>
      <c r="AR5098" s="3"/>
      <c r="AS5098" s="3"/>
      <c r="AT5098" s="3"/>
      <c r="AU5098" s="3"/>
      <c r="AV5098" s="3"/>
      <c r="AW5098" s="3"/>
      <c r="AX5098" s="3"/>
      <c r="AY5098" s="3"/>
    </row>
    <row r="5099" spans="1:51" customFormat="1">
      <c r="B5099" s="1"/>
      <c r="C5099" s="327"/>
      <c r="D5099" s="16"/>
      <c r="E5099" s="294"/>
      <c r="F5099" s="29"/>
      <c r="G5099" s="287"/>
      <c r="H5099" s="1"/>
      <c r="I5099" s="3"/>
      <c r="J5099" s="1"/>
      <c r="K5099" s="1"/>
      <c r="L5099" s="1"/>
      <c r="M5099" s="3"/>
      <c r="N5099" s="1"/>
      <c r="O5099" s="1"/>
      <c r="P5099" s="1"/>
      <c r="Q5099" s="1"/>
      <c r="R5099" s="1"/>
      <c r="S5099" s="1"/>
      <c r="T5099" s="1"/>
      <c r="U5099" s="1"/>
      <c r="V5099" s="1"/>
      <c r="W5099" s="1"/>
      <c r="X5099" s="1"/>
      <c r="Y5099" s="1"/>
      <c r="Z5099" s="1"/>
      <c r="AA5099" s="1"/>
      <c r="AB5099" s="1"/>
      <c r="AC5099" s="1"/>
      <c r="AD5099" s="1"/>
      <c r="AE5099" s="3"/>
      <c r="AF5099" s="4"/>
      <c r="AH5099" s="3"/>
      <c r="AI5099" s="3"/>
      <c r="AJ5099" s="3"/>
      <c r="AK5099" s="3"/>
      <c r="AL5099" s="3"/>
      <c r="AM5099" s="3"/>
      <c r="AN5099" s="3"/>
      <c r="AO5099" s="3"/>
      <c r="AP5099" s="3"/>
      <c r="AQ5099" s="3"/>
      <c r="AR5099" s="3"/>
      <c r="AS5099" s="3"/>
      <c r="AT5099" s="3"/>
      <c r="AU5099" s="3"/>
      <c r="AV5099" s="3"/>
      <c r="AW5099" s="3"/>
      <c r="AX5099" s="3"/>
      <c r="AY5099" s="3"/>
    </row>
    <row r="5100" spans="1:51" customFormat="1">
      <c r="B5100" s="1"/>
      <c r="C5100" s="327"/>
      <c r="D5100" s="16"/>
      <c r="E5100" s="294"/>
      <c r="F5100" s="29"/>
      <c r="G5100" s="287"/>
      <c r="H5100" s="1"/>
      <c r="I5100" s="3"/>
      <c r="J5100" s="1"/>
      <c r="K5100" s="1"/>
      <c r="L5100" s="1"/>
      <c r="M5100" s="3"/>
      <c r="N5100" s="1"/>
      <c r="O5100" s="1"/>
      <c r="P5100" s="1"/>
      <c r="Q5100" s="1"/>
      <c r="R5100" s="1"/>
      <c r="S5100" s="1"/>
      <c r="T5100" s="1"/>
      <c r="U5100" s="1"/>
      <c r="V5100" s="1"/>
      <c r="W5100" s="1"/>
      <c r="X5100" s="1"/>
      <c r="Y5100" s="1"/>
      <c r="Z5100" s="1"/>
      <c r="AA5100" s="1"/>
      <c r="AB5100" s="1"/>
      <c r="AC5100" s="1"/>
      <c r="AD5100" s="1"/>
      <c r="AE5100" s="3"/>
      <c r="AF5100" s="4"/>
      <c r="AH5100" s="3"/>
      <c r="AI5100" s="3"/>
      <c r="AJ5100" s="3"/>
      <c r="AK5100" s="3"/>
      <c r="AL5100" s="3"/>
      <c r="AM5100" s="3"/>
      <c r="AN5100" s="3"/>
      <c r="AO5100" s="3"/>
      <c r="AP5100" s="3"/>
      <c r="AQ5100" s="3"/>
      <c r="AR5100" s="3"/>
      <c r="AS5100" s="3"/>
      <c r="AT5100" s="3"/>
      <c r="AU5100" s="3"/>
      <c r="AV5100" s="3"/>
      <c r="AW5100" s="3"/>
      <c r="AX5100" s="3"/>
      <c r="AY5100" s="3"/>
    </row>
    <row r="5101" spans="1:51" customFormat="1">
      <c r="B5101" s="1"/>
      <c r="C5101" s="327"/>
      <c r="D5101" s="16"/>
      <c r="E5101" s="294"/>
      <c r="F5101" s="29"/>
      <c r="G5101" s="287"/>
      <c r="H5101" s="1"/>
      <c r="I5101" s="3"/>
      <c r="J5101" s="1"/>
      <c r="K5101" s="1"/>
      <c r="L5101" s="1"/>
      <c r="M5101" s="3"/>
      <c r="N5101" s="1"/>
      <c r="O5101" s="1"/>
      <c r="P5101" s="1"/>
      <c r="Q5101" s="1"/>
      <c r="R5101" s="1"/>
      <c r="S5101" s="1"/>
      <c r="T5101" s="1"/>
      <c r="U5101" s="1"/>
      <c r="V5101" s="1"/>
      <c r="W5101" s="1"/>
      <c r="X5101" s="1"/>
      <c r="Y5101" s="1"/>
      <c r="Z5101" s="1"/>
      <c r="AA5101" s="1"/>
      <c r="AB5101" s="1"/>
      <c r="AC5101" s="1"/>
      <c r="AD5101" s="1"/>
      <c r="AE5101" s="3"/>
      <c r="AF5101" s="4"/>
      <c r="AH5101" s="3"/>
      <c r="AI5101" s="3"/>
      <c r="AJ5101" s="3"/>
      <c r="AK5101" s="3"/>
      <c r="AL5101" s="3"/>
      <c r="AM5101" s="3"/>
      <c r="AN5101" s="3"/>
      <c r="AO5101" s="3"/>
      <c r="AP5101" s="3"/>
      <c r="AQ5101" s="3"/>
      <c r="AR5101" s="3"/>
      <c r="AS5101" s="3"/>
      <c r="AT5101" s="3"/>
      <c r="AU5101" s="3"/>
      <c r="AV5101" s="3"/>
      <c r="AW5101" s="3"/>
      <c r="AX5101" s="3"/>
      <c r="AY5101" s="3"/>
    </row>
    <row r="5102" spans="1:51" customFormat="1">
      <c r="B5102" s="1"/>
      <c r="C5102" s="327"/>
      <c r="D5102" s="16"/>
      <c r="E5102" s="294"/>
      <c r="F5102" s="29"/>
      <c r="G5102" s="287"/>
      <c r="H5102" s="1"/>
      <c r="I5102" s="3"/>
      <c r="J5102" s="1"/>
      <c r="K5102" s="1"/>
      <c r="L5102" s="1"/>
      <c r="M5102" s="3"/>
      <c r="N5102" s="1"/>
      <c r="O5102" s="1"/>
      <c r="P5102" s="1"/>
      <c r="Q5102" s="1"/>
      <c r="R5102" s="1"/>
      <c r="S5102" s="1"/>
      <c r="T5102" s="1"/>
      <c r="U5102" s="1"/>
      <c r="V5102" s="1"/>
      <c r="W5102" s="1"/>
      <c r="X5102" s="1"/>
      <c r="Y5102" s="1"/>
      <c r="Z5102" s="1"/>
      <c r="AA5102" s="1"/>
      <c r="AB5102" s="1"/>
      <c r="AC5102" s="1"/>
      <c r="AD5102" s="1"/>
      <c r="AE5102" s="3"/>
      <c r="AF5102" s="4"/>
      <c r="AH5102" s="3"/>
      <c r="AI5102" s="3"/>
      <c r="AJ5102" s="3"/>
      <c r="AK5102" s="3"/>
      <c r="AL5102" s="3"/>
      <c r="AM5102" s="3"/>
      <c r="AN5102" s="3"/>
      <c r="AO5102" s="3"/>
      <c r="AP5102" s="3"/>
      <c r="AQ5102" s="3"/>
      <c r="AR5102" s="3"/>
      <c r="AS5102" s="3"/>
      <c r="AT5102" s="3"/>
      <c r="AU5102" s="3"/>
      <c r="AV5102" s="3"/>
      <c r="AW5102" s="3"/>
      <c r="AX5102" s="3"/>
      <c r="AY5102" s="3"/>
    </row>
    <row r="5103" spans="1:51" customFormat="1">
      <c r="A5103" s="1"/>
      <c r="B5103" s="1"/>
      <c r="C5103" s="327"/>
      <c r="D5103" s="16"/>
      <c r="E5103" s="294"/>
      <c r="F5103" s="29"/>
      <c r="G5103" s="287"/>
      <c r="H5103" s="1"/>
      <c r="I5103" s="3"/>
      <c r="J5103" s="1"/>
      <c r="K5103" s="1"/>
      <c r="L5103" s="1"/>
      <c r="M5103" s="3"/>
      <c r="N5103" s="1"/>
      <c r="O5103" s="1"/>
      <c r="P5103" s="1"/>
      <c r="Q5103" s="1"/>
      <c r="R5103" s="1"/>
      <c r="S5103" s="1"/>
      <c r="T5103" s="1"/>
      <c r="U5103" s="1"/>
      <c r="V5103" s="1"/>
      <c r="W5103" s="1"/>
      <c r="X5103" s="1"/>
      <c r="Y5103" s="1"/>
      <c r="Z5103" s="1"/>
      <c r="AA5103" s="1"/>
      <c r="AB5103" s="1"/>
      <c r="AC5103" s="1"/>
      <c r="AD5103" s="1"/>
      <c r="AE5103" s="3"/>
      <c r="AF5103" s="4"/>
      <c r="AH5103" s="3"/>
      <c r="AI5103" s="3"/>
      <c r="AJ5103" s="3"/>
      <c r="AK5103" s="3"/>
      <c r="AL5103" s="3"/>
      <c r="AM5103" s="3"/>
      <c r="AN5103" s="3"/>
      <c r="AO5103" s="3"/>
      <c r="AP5103" s="3"/>
      <c r="AQ5103" s="3"/>
      <c r="AR5103" s="3"/>
      <c r="AS5103" s="3"/>
      <c r="AT5103" s="3"/>
      <c r="AU5103" s="3"/>
      <c r="AV5103" s="3"/>
      <c r="AW5103" s="3"/>
      <c r="AX5103" s="3"/>
      <c r="AY5103" s="3"/>
    </row>
    <row r="5104" spans="1:51" customFormat="1">
      <c r="A5104" s="1"/>
      <c r="B5104" s="1"/>
      <c r="C5104" s="327"/>
      <c r="D5104" s="16"/>
      <c r="E5104" s="294"/>
      <c r="F5104" s="29"/>
      <c r="G5104" s="287"/>
      <c r="H5104" s="1"/>
      <c r="I5104" s="3"/>
      <c r="J5104" s="1"/>
      <c r="K5104" s="1"/>
      <c r="L5104" s="1"/>
      <c r="M5104" s="3"/>
      <c r="N5104" s="1"/>
      <c r="O5104" s="1"/>
      <c r="P5104" s="1"/>
      <c r="Q5104" s="1"/>
      <c r="R5104" s="1"/>
      <c r="S5104" s="1"/>
      <c r="T5104" s="1"/>
      <c r="U5104" s="1"/>
      <c r="V5104" s="1"/>
      <c r="W5104" s="1"/>
      <c r="X5104" s="1"/>
      <c r="Y5104" s="1"/>
      <c r="Z5104" s="1"/>
      <c r="AA5104" s="1"/>
      <c r="AB5104" s="1"/>
      <c r="AC5104" s="1"/>
      <c r="AD5104" s="1"/>
      <c r="AE5104" s="3"/>
      <c r="AF5104" s="4"/>
      <c r="AH5104" s="3"/>
      <c r="AI5104" s="3"/>
      <c r="AJ5104" s="3"/>
      <c r="AK5104" s="3"/>
      <c r="AL5104" s="3"/>
      <c r="AM5104" s="3"/>
      <c r="AN5104" s="3"/>
      <c r="AO5104" s="3"/>
      <c r="AP5104" s="3"/>
      <c r="AQ5104" s="3"/>
      <c r="AR5104" s="3"/>
      <c r="AS5104" s="3"/>
      <c r="AT5104" s="3"/>
      <c r="AU5104" s="3"/>
      <c r="AV5104" s="3"/>
      <c r="AW5104" s="3"/>
      <c r="AX5104" s="3"/>
      <c r="AY5104" s="3"/>
    </row>
    <row r="5105" spans="1:51" customFormat="1">
      <c r="A5105" s="1"/>
      <c r="B5105" s="1"/>
      <c r="C5105" s="327"/>
      <c r="D5105" s="16"/>
      <c r="E5105" s="294"/>
      <c r="F5105" s="29"/>
      <c r="G5105" s="287"/>
      <c r="H5105" s="1"/>
      <c r="I5105" s="3"/>
      <c r="J5105" s="1"/>
      <c r="K5105" s="1"/>
      <c r="L5105" s="1"/>
      <c r="M5105" s="3"/>
      <c r="N5105" s="1"/>
      <c r="O5105" s="1"/>
      <c r="P5105" s="1"/>
      <c r="Q5105" s="1"/>
      <c r="R5105" s="1"/>
      <c r="S5105" s="1"/>
      <c r="T5105" s="1"/>
      <c r="U5105" s="1"/>
      <c r="V5105" s="1"/>
      <c r="W5105" s="1"/>
      <c r="X5105" s="1"/>
      <c r="Y5105" s="1"/>
      <c r="Z5105" s="1"/>
      <c r="AA5105" s="1"/>
      <c r="AB5105" s="1"/>
      <c r="AC5105" s="1"/>
      <c r="AD5105" s="1"/>
      <c r="AE5105" s="3"/>
      <c r="AF5105" s="4"/>
      <c r="AH5105" s="3"/>
      <c r="AI5105" s="3"/>
      <c r="AJ5105" s="3"/>
      <c r="AK5105" s="3"/>
      <c r="AL5105" s="3"/>
      <c r="AM5105" s="3"/>
      <c r="AN5105" s="3"/>
      <c r="AO5105" s="3"/>
      <c r="AP5105" s="3"/>
      <c r="AQ5105" s="3"/>
      <c r="AR5105" s="3"/>
      <c r="AS5105" s="3"/>
      <c r="AT5105" s="3"/>
      <c r="AU5105" s="3"/>
      <c r="AV5105" s="3"/>
      <c r="AW5105" s="3"/>
      <c r="AX5105" s="3"/>
      <c r="AY5105" s="3"/>
    </row>
    <row r="5106" spans="1:51" customFormat="1">
      <c r="A5106" s="1"/>
      <c r="B5106" s="1"/>
      <c r="C5106" s="327"/>
      <c r="D5106" s="16"/>
      <c r="E5106" s="294"/>
      <c r="F5106" s="29"/>
      <c r="G5106" s="287"/>
      <c r="H5106" s="1"/>
      <c r="I5106" s="3"/>
      <c r="J5106" s="1"/>
      <c r="K5106" s="1"/>
      <c r="L5106" s="1"/>
      <c r="M5106" s="3"/>
      <c r="N5106" s="1"/>
      <c r="O5106" s="1"/>
      <c r="P5106" s="1"/>
      <c r="Q5106" s="1"/>
      <c r="R5106" s="1"/>
      <c r="S5106" s="1"/>
      <c r="T5106" s="1"/>
      <c r="U5106" s="1"/>
      <c r="V5106" s="1"/>
      <c r="W5106" s="1"/>
      <c r="X5106" s="1"/>
      <c r="Y5106" s="1"/>
      <c r="Z5106" s="1"/>
      <c r="AA5106" s="1"/>
      <c r="AB5106" s="1"/>
      <c r="AC5106" s="1"/>
      <c r="AD5106" s="1"/>
      <c r="AE5106" s="3"/>
      <c r="AF5106" s="4"/>
      <c r="AH5106" s="3"/>
      <c r="AI5106" s="3"/>
      <c r="AJ5106" s="3"/>
      <c r="AK5106" s="3"/>
      <c r="AL5106" s="3"/>
      <c r="AM5106" s="3"/>
      <c r="AN5106" s="3"/>
      <c r="AO5106" s="3"/>
      <c r="AP5106" s="3"/>
      <c r="AQ5106" s="3"/>
      <c r="AR5106" s="3"/>
      <c r="AS5106" s="3"/>
      <c r="AT5106" s="3"/>
      <c r="AU5106" s="3"/>
      <c r="AV5106" s="3"/>
      <c r="AW5106" s="3"/>
      <c r="AX5106" s="3"/>
      <c r="AY5106" s="3"/>
    </row>
    <row r="5107" spans="1:51" customFormat="1">
      <c r="A5107" s="1"/>
      <c r="B5107" s="1"/>
      <c r="C5107" s="327"/>
      <c r="D5107" s="16"/>
      <c r="E5107" s="294"/>
      <c r="F5107" s="29"/>
      <c r="G5107" s="287"/>
      <c r="H5107" s="1"/>
      <c r="I5107" s="3"/>
      <c r="J5107" s="1"/>
      <c r="K5107" s="1"/>
      <c r="L5107" s="1"/>
      <c r="M5107" s="3"/>
      <c r="N5107" s="1"/>
      <c r="O5107" s="1"/>
      <c r="P5107" s="1"/>
      <c r="Q5107" s="1"/>
      <c r="R5107" s="1"/>
      <c r="S5107" s="1"/>
      <c r="T5107" s="1"/>
      <c r="U5107" s="1"/>
      <c r="V5107" s="1"/>
      <c r="W5107" s="1"/>
      <c r="X5107" s="1"/>
      <c r="Y5107" s="1"/>
      <c r="Z5107" s="1"/>
      <c r="AA5107" s="1"/>
      <c r="AB5107" s="1"/>
      <c r="AC5107" s="1"/>
      <c r="AD5107" s="1"/>
      <c r="AE5107" s="3"/>
      <c r="AF5107" s="4"/>
      <c r="AH5107" s="3"/>
      <c r="AI5107" s="3"/>
      <c r="AJ5107" s="3"/>
      <c r="AK5107" s="3"/>
      <c r="AL5107" s="3"/>
      <c r="AM5107" s="3"/>
      <c r="AN5107" s="3"/>
      <c r="AO5107" s="3"/>
      <c r="AP5107" s="3"/>
      <c r="AQ5107" s="3"/>
      <c r="AR5107" s="3"/>
      <c r="AS5107" s="3"/>
      <c r="AT5107" s="3"/>
      <c r="AU5107" s="3"/>
      <c r="AV5107" s="3"/>
      <c r="AW5107" s="3"/>
      <c r="AX5107" s="3"/>
      <c r="AY5107" s="3"/>
    </row>
    <row r="5108" spans="1:51" customFormat="1">
      <c r="A5108" s="1"/>
      <c r="B5108" s="1"/>
      <c r="C5108" s="327"/>
      <c r="D5108" s="16"/>
      <c r="E5108" s="294"/>
      <c r="F5108" s="29"/>
      <c r="G5108" s="287"/>
      <c r="H5108" s="1"/>
      <c r="I5108" s="3"/>
      <c r="J5108" s="1"/>
      <c r="K5108" s="1"/>
      <c r="L5108" s="1"/>
      <c r="M5108" s="3"/>
      <c r="N5108" s="1"/>
      <c r="O5108" s="1"/>
      <c r="P5108" s="1"/>
      <c r="Q5108" s="1"/>
      <c r="R5108" s="1"/>
      <c r="S5108" s="1"/>
      <c r="T5108" s="1"/>
      <c r="U5108" s="1"/>
      <c r="V5108" s="1"/>
      <c r="W5108" s="1"/>
      <c r="X5108" s="1"/>
      <c r="Y5108" s="1"/>
      <c r="Z5108" s="1"/>
      <c r="AA5108" s="1"/>
      <c r="AB5108" s="1"/>
      <c r="AC5108" s="1"/>
      <c r="AD5108" s="1"/>
      <c r="AE5108" s="3"/>
      <c r="AF5108" s="4"/>
      <c r="AH5108" s="3"/>
      <c r="AI5108" s="3"/>
      <c r="AJ5108" s="3"/>
      <c r="AK5108" s="3"/>
      <c r="AL5108" s="3"/>
      <c r="AM5108" s="3"/>
      <c r="AN5108" s="3"/>
      <c r="AO5108" s="3"/>
      <c r="AP5108" s="3"/>
      <c r="AQ5108" s="3"/>
      <c r="AR5108" s="3"/>
      <c r="AS5108" s="3"/>
      <c r="AT5108" s="3"/>
      <c r="AU5108" s="3"/>
      <c r="AV5108" s="3"/>
      <c r="AW5108" s="3"/>
      <c r="AX5108" s="3"/>
      <c r="AY5108" s="3"/>
    </row>
    <row r="5109" spans="1:51" customFormat="1">
      <c r="A5109" s="1"/>
      <c r="B5109" s="1"/>
      <c r="C5109" s="327"/>
      <c r="D5109" s="16"/>
      <c r="E5109" s="294"/>
      <c r="F5109" s="29"/>
      <c r="G5109" s="287"/>
      <c r="H5109" s="1"/>
      <c r="I5109" s="3"/>
      <c r="J5109" s="1"/>
      <c r="K5109" s="1"/>
      <c r="L5109" s="1"/>
      <c r="M5109" s="3"/>
      <c r="N5109" s="1"/>
      <c r="O5109" s="1"/>
      <c r="P5109" s="1"/>
      <c r="Q5109" s="1"/>
      <c r="R5109" s="1"/>
      <c r="S5109" s="1"/>
      <c r="T5109" s="1"/>
      <c r="U5109" s="1"/>
      <c r="V5109" s="1"/>
      <c r="W5109" s="1"/>
      <c r="X5109" s="1"/>
      <c r="Y5109" s="1"/>
      <c r="Z5109" s="1"/>
      <c r="AA5109" s="1"/>
      <c r="AB5109" s="1"/>
      <c r="AC5109" s="1"/>
      <c r="AD5109" s="1"/>
      <c r="AE5109" s="3"/>
      <c r="AF5109" s="4"/>
      <c r="AH5109" s="3"/>
      <c r="AI5109" s="3"/>
      <c r="AJ5109" s="3"/>
      <c r="AK5109" s="3"/>
      <c r="AL5109" s="3"/>
      <c r="AM5109" s="3"/>
      <c r="AN5109" s="3"/>
      <c r="AO5109" s="3"/>
      <c r="AP5109" s="3"/>
      <c r="AQ5109" s="3"/>
      <c r="AR5109" s="3"/>
      <c r="AS5109" s="3"/>
      <c r="AT5109" s="3"/>
      <c r="AU5109" s="3"/>
      <c r="AV5109" s="3"/>
      <c r="AW5109" s="3"/>
      <c r="AX5109" s="3"/>
      <c r="AY5109" s="3"/>
    </row>
    <row r="5110" spans="1:51" customFormat="1">
      <c r="A5110" s="1"/>
      <c r="B5110" s="1"/>
      <c r="C5110" s="327"/>
      <c r="D5110" s="16"/>
      <c r="E5110" s="294"/>
      <c r="F5110" s="29"/>
      <c r="G5110" s="287"/>
      <c r="H5110" s="1"/>
      <c r="I5110" s="3"/>
      <c r="J5110" s="1"/>
      <c r="K5110" s="1"/>
      <c r="L5110" s="1"/>
      <c r="M5110" s="3"/>
      <c r="N5110" s="1"/>
      <c r="O5110" s="1"/>
      <c r="P5110" s="1"/>
      <c r="Q5110" s="1"/>
      <c r="R5110" s="1"/>
      <c r="S5110" s="1"/>
      <c r="T5110" s="1"/>
      <c r="U5110" s="1"/>
      <c r="V5110" s="1"/>
      <c r="W5110" s="1"/>
      <c r="X5110" s="1"/>
      <c r="Y5110" s="1"/>
      <c r="Z5110" s="1"/>
      <c r="AA5110" s="1"/>
      <c r="AB5110" s="1"/>
      <c r="AC5110" s="1"/>
      <c r="AD5110" s="1"/>
      <c r="AE5110" s="3"/>
      <c r="AF5110" s="4"/>
      <c r="AH5110" s="3"/>
      <c r="AI5110" s="3"/>
      <c r="AJ5110" s="3"/>
      <c r="AK5110" s="3"/>
      <c r="AL5110" s="3"/>
      <c r="AM5110" s="3"/>
      <c r="AN5110" s="3"/>
      <c r="AO5110" s="3"/>
      <c r="AP5110" s="3"/>
      <c r="AQ5110" s="3"/>
      <c r="AR5110" s="3"/>
      <c r="AS5110" s="3"/>
      <c r="AT5110" s="3"/>
      <c r="AU5110" s="3"/>
      <c r="AV5110" s="3"/>
      <c r="AW5110" s="3"/>
      <c r="AX5110" s="3"/>
      <c r="AY5110" s="3"/>
    </row>
    <row r="5111" spans="1:51" customFormat="1">
      <c r="A5111" s="1"/>
      <c r="B5111" s="1"/>
      <c r="C5111" s="327"/>
      <c r="D5111" s="16"/>
      <c r="E5111" s="294"/>
      <c r="F5111" s="29"/>
      <c r="G5111" s="287"/>
      <c r="H5111" s="1"/>
      <c r="I5111" s="3"/>
      <c r="J5111" s="1"/>
      <c r="K5111" s="1"/>
      <c r="L5111" s="1"/>
      <c r="M5111" s="3"/>
      <c r="N5111" s="1"/>
      <c r="O5111" s="1"/>
      <c r="P5111" s="1"/>
      <c r="Q5111" s="1"/>
      <c r="R5111" s="1"/>
      <c r="S5111" s="1"/>
      <c r="T5111" s="1"/>
      <c r="U5111" s="1"/>
      <c r="V5111" s="1"/>
      <c r="W5111" s="1"/>
      <c r="X5111" s="1"/>
      <c r="Y5111" s="1"/>
      <c r="Z5111" s="1"/>
      <c r="AA5111" s="1"/>
      <c r="AB5111" s="1"/>
      <c r="AC5111" s="1"/>
      <c r="AD5111" s="1"/>
      <c r="AE5111" s="3"/>
      <c r="AF5111" s="4"/>
      <c r="AH5111" s="3"/>
      <c r="AI5111" s="3"/>
      <c r="AJ5111" s="3"/>
      <c r="AK5111" s="3"/>
      <c r="AL5111" s="3"/>
      <c r="AM5111" s="3"/>
      <c r="AN5111" s="3"/>
      <c r="AO5111" s="3"/>
      <c r="AP5111" s="3"/>
      <c r="AQ5111" s="3"/>
      <c r="AR5111" s="3"/>
      <c r="AS5111" s="3"/>
      <c r="AT5111" s="3"/>
      <c r="AU5111" s="3"/>
      <c r="AV5111" s="3"/>
      <c r="AW5111" s="3"/>
      <c r="AX5111" s="3"/>
      <c r="AY5111" s="3"/>
    </row>
    <row r="5112" spans="1:51" customFormat="1">
      <c r="A5112" s="1"/>
      <c r="B5112" s="1"/>
      <c r="C5112" s="327"/>
      <c r="D5112" s="16"/>
      <c r="E5112" s="294"/>
      <c r="F5112" s="29"/>
      <c r="G5112" s="287"/>
      <c r="H5112" s="1"/>
      <c r="I5112" s="3"/>
      <c r="J5112" s="1"/>
      <c r="K5112" s="1"/>
      <c r="L5112" s="1"/>
      <c r="M5112" s="3"/>
      <c r="N5112" s="1"/>
      <c r="O5112" s="1"/>
      <c r="P5112" s="1"/>
      <c r="Q5112" s="1"/>
      <c r="R5112" s="1"/>
      <c r="S5112" s="1"/>
      <c r="T5112" s="1"/>
      <c r="U5112" s="1"/>
      <c r="V5112" s="1"/>
      <c r="W5112" s="1"/>
      <c r="X5112" s="1"/>
      <c r="Y5112" s="1"/>
      <c r="Z5112" s="1"/>
      <c r="AA5112" s="1"/>
      <c r="AB5112" s="1"/>
      <c r="AC5112" s="1"/>
      <c r="AD5112" s="1"/>
      <c r="AE5112" s="3"/>
      <c r="AF5112" s="4"/>
      <c r="AH5112" s="3"/>
      <c r="AI5112" s="3"/>
      <c r="AJ5112" s="3"/>
      <c r="AK5112" s="3"/>
      <c r="AL5112" s="3"/>
      <c r="AM5112" s="3"/>
      <c r="AN5112" s="3"/>
      <c r="AO5112" s="3"/>
      <c r="AP5112" s="3"/>
      <c r="AQ5112" s="3"/>
      <c r="AR5112" s="3"/>
      <c r="AS5112" s="3"/>
      <c r="AT5112" s="3"/>
      <c r="AU5112" s="3"/>
      <c r="AV5112" s="3"/>
      <c r="AW5112" s="3"/>
      <c r="AX5112" s="3"/>
      <c r="AY5112" s="3"/>
    </row>
    <row r="5113" spans="1:51" customFormat="1">
      <c r="A5113" s="1"/>
      <c r="B5113" s="1"/>
      <c r="C5113" s="327"/>
      <c r="D5113" s="16"/>
      <c r="E5113" s="294"/>
      <c r="F5113" s="29"/>
      <c r="G5113" s="287"/>
      <c r="H5113" s="1"/>
      <c r="I5113" s="3"/>
      <c r="J5113" s="1"/>
      <c r="K5113" s="1"/>
      <c r="L5113" s="1"/>
      <c r="M5113" s="3"/>
      <c r="N5113" s="1"/>
      <c r="O5113" s="1"/>
      <c r="P5113" s="1"/>
      <c r="Q5113" s="1"/>
      <c r="R5113" s="1"/>
      <c r="S5113" s="1"/>
      <c r="T5113" s="1"/>
      <c r="U5113" s="1"/>
      <c r="V5113" s="1"/>
      <c r="W5113" s="1"/>
      <c r="X5113" s="1"/>
      <c r="Y5113" s="1"/>
      <c r="Z5113" s="1"/>
      <c r="AA5113" s="1"/>
      <c r="AB5113" s="1"/>
      <c r="AC5113" s="1"/>
      <c r="AD5113" s="1"/>
      <c r="AE5113" s="3"/>
      <c r="AF5113" s="4"/>
      <c r="AH5113" s="3"/>
      <c r="AI5113" s="3"/>
      <c r="AJ5113" s="3"/>
      <c r="AK5113" s="3"/>
      <c r="AL5113" s="3"/>
      <c r="AM5113" s="3"/>
      <c r="AN5113" s="3"/>
      <c r="AO5113" s="3"/>
      <c r="AP5113" s="3"/>
      <c r="AQ5113" s="3"/>
      <c r="AR5113" s="3"/>
      <c r="AS5113" s="3"/>
      <c r="AT5113" s="3"/>
      <c r="AU5113" s="3"/>
      <c r="AV5113" s="3"/>
      <c r="AW5113" s="3"/>
      <c r="AX5113" s="3"/>
      <c r="AY5113" s="3"/>
    </row>
    <row r="5114" spans="1:51" customFormat="1">
      <c r="A5114" s="1"/>
      <c r="B5114" s="1"/>
      <c r="C5114" s="327"/>
      <c r="D5114" s="16"/>
      <c r="E5114" s="294"/>
      <c r="F5114" s="29"/>
      <c r="G5114" s="287"/>
      <c r="H5114" s="1"/>
      <c r="I5114" s="3"/>
      <c r="J5114" s="1"/>
      <c r="K5114" s="1"/>
      <c r="L5114" s="1"/>
      <c r="M5114" s="3"/>
      <c r="N5114" s="1"/>
      <c r="O5114" s="1"/>
      <c r="P5114" s="1"/>
      <c r="Q5114" s="1"/>
      <c r="R5114" s="1"/>
      <c r="S5114" s="1"/>
      <c r="T5114" s="1"/>
      <c r="U5114" s="1"/>
      <c r="V5114" s="1"/>
      <c r="W5114" s="1"/>
      <c r="X5114" s="1"/>
      <c r="Y5114" s="1"/>
      <c r="Z5114" s="1"/>
      <c r="AA5114" s="1"/>
      <c r="AB5114" s="1"/>
      <c r="AC5114" s="1"/>
      <c r="AD5114" s="1"/>
      <c r="AE5114" s="3"/>
      <c r="AF5114" s="4"/>
      <c r="AH5114" s="3"/>
      <c r="AI5114" s="3"/>
      <c r="AJ5114" s="3"/>
      <c r="AK5114" s="3"/>
      <c r="AL5114" s="3"/>
      <c r="AM5114" s="3"/>
      <c r="AN5114" s="3"/>
      <c r="AO5114" s="3"/>
      <c r="AP5114" s="3"/>
      <c r="AQ5114" s="3"/>
      <c r="AR5114" s="3"/>
      <c r="AS5114" s="3"/>
      <c r="AT5114" s="3"/>
      <c r="AU5114" s="3"/>
      <c r="AV5114" s="3"/>
      <c r="AW5114" s="3"/>
      <c r="AX5114" s="3"/>
      <c r="AY5114" s="3"/>
    </row>
    <row r="5115" spans="1:51" customFormat="1">
      <c r="A5115" s="1"/>
      <c r="B5115" s="1"/>
      <c r="C5115" s="327"/>
      <c r="D5115" s="16"/>
      <c r="E5115" s="294"/>
      <c r="F5115" s="29"/>
      <c r="G5115" s="287"/>
      <c r="H5115" s="1"/>
      <c r="I5115" s="3"/>
      <c r="J5115" s="1"/>
      <c r="K5115" s="1"/>
      <c r="L5115" s="1"/>
      <c r="M5115" s="3"/>
      <c r="N5115" s="1"/>
      <c r="O5115" s="1"/>
      <c r="P5115" s="1"/>
      <c r="Q5115" s="1"/>
      <c r="R5115" s="1"/>
      <c r="S5115" s="1"/>
      <c r="T5115" s="1"/>
      <c r="U5115" s="1"/>
      <c r="V5115" s="1"/>
      <c r="W5115" s="1"/>
      <c r="X5115" s="1"/>
      <c r="Y5115" s="1"/>
      <c r="Z5115" s="1"/>
      <c r="AA5115" s="1"/>
      <c r="AB5115" s="1"/>
      <c r="AC5115" s="1"/>
      <c r="AD5115" s="1"/>
      <c r="AE5115" s="3"/>
      <c r="AF5115" s="4"/>
      <c r="AH5115" s="3"/>
      <c r="AI5115" s="3"/>
      <c r="AJ5115" s="3"/>
      <c r="AK5115" s="3"/>
      <c r="AL5115" s="3"/>
      <c r="AM5115" s="3"/>
      <c r="AN5115" s="3"/>
      <c r="AO5115" s="3"/>
      <c r="AP5115" s="3"/>
      <c r="AQ5115" s="3"/>
      <c r="AR5115" s="3"/>
      <c r="AS5115" s="3"/>
      <c r="AT5115" s="3"/>
      <c r="AU5115" s="3"/>
      <c r="AV5115" s="3"/>
      <c r="AW5115" s="3"/>
      <c r="AX5115" s="3"/>
      <c r="AY5115" s="3"/>
    </row>
    <row r="5116" spans="1:51" customFormat="1">
      <c r="A5116" s="1"/>
      <c r="B5116" s="1"/>
      <c r="C5116" s="327"/>
      <c r="D5116" s="16"/>
      <c r="E5116" s="294"/>
      <c r="F5116" s="29"/>
      <c r="G5116" s="287"/>
      <c r="H5116" s="1"/>
      <c r="I5116" s="3"/>
      <c r="J5116" s="1"/>
      <c r="K5116" s="1"/>
      <c r="L5116" s="1"/>
      <c r="M5116" s="3"/>
      <c r="N5116" s="1"/>
      <c r="O5116" s="1"/>
      <c r="P5116" s="1"/>
      <c r="Q5116" s="1"/>
      <c r="R5116" s="1"/>
      <c r="S5116" s="1"/>
      <c r="T5116" s="1"/>
      <c r="U5116" s="1"/>
      <c r="V5116" s="1"/>
      <c r="W5116" s="1"/>
      <c r="X5116" s="1"/>
      <c r="Y5116" s="1"/>
      <c r="Z5116" s="1"/>
      <c r="AA5116" s="1"/>
      <c r="AB5116" s="1"/>
      <c r="AC5116" s="1"/>
      <c r="AD5116" s="1"/>
      <c r="AE5116" s="3"/>
      <c r="AF5116" s="4"/>
      <c r="AH5116" s="3"/>
      <c r="AI5116" s="3"/>
      <c r="AJ5116" s="3"/>
      <c r="AK5116" s="3"/>
      <c r="AL5116" s="3"/>
      <c r="AM5116" s="3"/>
      <c r="AN5116" s="3"/>
      <c r="AO5116" s="3"/>
      <c r="AP5116" s="3"/>
      <c r="AQ5116" s="3"/>
      <c r="AR5116" s="3"/>
      <c r="AS5116" s="3"/>
      <c r="AT5116" s="3"/>
      <c r="AU5116" s="3"/>
      <c r="AV5116" s="3"/>
      <c r="AW5116" s="3"/>
      <c r="AX5116" s="3"/>
      <c r="AY5116" s="3"/>
    </row>
    <row r="5117" spans="1:51" customFormat="1">
      <c r="A5117" s="1"/>
      <c r="B5117" s="1"/>
      <c r="C5117" s="327"/>
      <c r="D5117" s="16"/>
      <c r="E5117" s="294"/>
      <c r="F5117" s="29"/>
      <c r="G5117" s="287"/>
      <c r="H5117" s="1"/>
      <c r="I5117" s="3"/>
      <c r="J5117" s="1"/>
      <c r="K5117" s="1"/>
      <c r="L5117" s="1"/>
      <c r="M5117" s="3"/>
      <c r="N5117" s="1"/>
      <c r="O5117" s="1"/>
      <c r="P5117" s="1"/>
      <c r="Q5117" s="1"/>
      <c r="R5117" s="1"/>
      <c r="S5117" s="1"/>
      <c r="T5117" s="1"/>
      <c r="U5117" s="1"/>
      <c r="V5117" s="1"/>
      <c r="W5117" s="1"/>
      <c r="X5117" s="1"/>
      <c r="Y5117" s="1"/>
      <c r="Z5117" s="1"/>
      <c r="AA5117" s="1"/>
      <c r="AB5117" s="1"/>
      <c r="AC5117" s="1"/>
      <c r="AD5117" s="1"/>
      <c r="AE5117" s="3"/>
      <c r="AF5117" s="4"/>
      <c r="AH5117" s="3"/>
      <c r="AI5117" s="3"/>
      <c r="AJ5117" s="3"/>
      <c r="AK5117" s="3"/>
      <c r="AL5117" s="3"/>
      <c r="AM5117" s="3"/>
      <c r="AN5117" s="3"/>
      <c r="AO5117" s="3"/>
      <c r="AP5117" s="3"/>
      <c r="AQ5117" s="3"/>
      <c r="AR5117" s="3"/>
      <c r="AS5117" s="3"/>
      <c r="AT5117" s="3"/>
      <c r="AU5117" s="3"/>
      <c r="AV5117" s="3"/>
      <c r="AW5117" s="3"/>
      <c r="AX5117" s="3"/>
      <c r="AY5117" s="3"/>
    </row>
    <row r="5118" spans="1:51" customFormat="1">
      <c r="A5118" s="1"/>
      <c r="B5118" s="1"/>
      <c r="C5118" s="327"/>
      <c r="D5118" s="16"/>
      <c r="E5118" s="294"/>
      <c r="F5118" s="29"/>
      <c r="G5118" s="287"/>
      <c r="H5118" s="1"/>
      <c r="I5118" s="3"/>
      <c r="J5118" s="1"/>
      <c r="K5118" s="1"/>
      <c r="L5118" s="1"/>
      <c r="M5118" s="3"/>
      <c r="N5118" s="1"/>
      <c r="O5118" s="1"/>
      <c r="P5118" s="1"/>
      <c r="Q5118" s="1"/>
      <c r="R5118" s="1"/>
      <c r="S5118" s="1"/>
      <c r="T5118" s="1"/>
      <c r="U5118" s="1"/>
      <c r="V5118" s="1"/>
      <c r="W5118" s="1"/>
      <c r="X5118" s="1"/>
      <c r="Y5118" s="1"/>
      <c r="Z5118" s="1"/>
      <c r="AA5118" s="1"/>
      <c r="AB5118" s="1"/>
      <c r="AC5118" s="1"/>
      <c r="AD5118" s="1"/>
      <c r="AE5118" s="3"/>
      <c r="AF5118" s="4"/>
      <c r="AH5118" s="3"/>
      <c r="AI5118" s="3"/>
      <c r="AJ5118" s="3"/>
      <c r="AK5118" s="3"/>
      <c r="AL5118" s="3"/>
      <c r="AM5118" s="3"/>
      <c r="AN5118" s="3"/>
      <c r="AO5118" s="3"/>
      <c r="AP5118" s="3"/>
      <c r="AQ5118" s="3"/>
      <c r="AR5118" s="3"/>
      <c r="AS5118" s="3"/>
      <c r="AT5118" s="3"/>
      <c r="AU5118" s="3"/>
      <c r="AV5118" s="3"/>
      <c r="AW5118" s="3"/>
      <c r="AX5118" s="3"/>
      <c r="AY5118" s="3"/>
    </row>
    <row r="5119" spans="1:51" customFormat="1">
      <c r="A5119" s="1"/>
      <c r="B5119" s="1"/>
      <c r="C5119" s="327"/>
      <c r="D5119" s="16"/>
      <c r="E5119" s="294"/>
      <c r="F5119" s="29"/>
      <c r="G5119" s="287"/>
      <c r="H5119" s="1"/>
      <c r="I5119" s="3"/>
      <c r="J5119" s="1"/>
      <c r="K5119" s="1"/>
      <c r="L5119" s="1"/>
      <c r="M5119" s="3"/>
      <c r="N5119" s="1"/>
      <c r="O5119" s="1"/>
      <c r="P5119" s="1"/>
      <c r="Q5119" s="1"/>
      <c r="R5119" s="1"/>
      <c r="S5119" s="1"/>
      <c r="T5119" s="1"/>
      <c r="U5119" s="1"/>
      <c r="V5119" s="1"/>
      <c r="W5119" s="1"/>
      <c r="X5119" s="1"/>
      <c r="Y5119" s="1"/>
      <c r="Z5119" s="1"/>
      <c r="AA5119" s="1"/>
      <c r="AB5119" s="1"/>
      <c r="AC5119" s="1"/>
      <c r="AD5119" s="1"/>
      <c r="AE5119" s="3"/>
      <c r="AF5119" s="4"/>
      <c r="AG5119" s="3"/>
      <c r="AH5119" s="3"/>
      <c r="AI5119" s="3"/>
      <c r="AJ5119" s="3"/>
      <c r="AK5119" s="3"/>
      <c r="AL5119" s="3"/>
      <c r="AM5119" s="3"/>
      <c r="AN5119" s="3"/>
      <c r="AO5119" s="3"/>
      <c r="AP5119" s="3"/>
      <c r="AQ5119" s="3"/>
      <c r="AR5119" s="3"/>
      <c r="AS5119" s="3"/>
      <c r="AT5119" s="3"/>
      <c r="AU5119" s="3"/>
      <c r="AV5119" s="3"/>
      <c r="AW5119" s="3"/>
      <c r="AX5119" s="3"/>
      <c r="AY5119" s="3"/>
    </row>
    <row r="5120" spans="1:51" customFormat="1">
      <c r="A5120" s="1"/>
      <c r="B5120" s="1"/>
      <c r="C5120" s="327"/>
      <c r="D5120" s="16"/>
      <c r="E5120" s="294"/>
      <c r="F5120" s="29"/>
      <c r="G5120" s="287"/>
      <c r="H5120" s="1"/>
      <c r="I5120" s="3"/>
      <c r="J5120" s="1"/>
      <c r="K5120" s="1"/>
      <c r="L5120" s="1"/>
      <c r="M5120" s="3"/>
      <c r="N5120" s="1"/>
      <c r="O5120" s="1"/>
      <c r="P5120" s="1"/>
      <c r="Q5120" s="1"/>
      <c r="R5120" s="1"/>
      <c r="S5120" s="1"/>
      <c r="T5120" s="1"/>
      <c r="U5120" s="1"/>
      <c r="V5120" s="1"/>
      <c r="W5120" s="1"/>
      <c r="X5120" s="1"/>
      <c r="Y5120" s="1"/>
      <c r="Z5120" s="1"/>
      <c r="AA5120" s="1"/>
      <c r="AB5120" s="1"/>
      <c r="AC5120" s="1"/>
      <c r="AD5120" s="1"/>
      <c r="AE5120" s="3"/>
      <c r="AF5120" s="4"/>
      <c r="AG5120" s="3"/>
      <c r="AH5120" s="3"/>
      <c r="AI5120" s="3"/>
      <c r="AJ5120" s="3"/>
      <c r="AK5120" s="3"/>
      <c r="AL5120" s="3"/>
      <c r="AM5120" s="3"/>
      <c r="AN5120" s="3"/>
      <c r="AO5120" s="3"/>
      <c r="AP5120" s="3"/>
      <c r="AQ5120" s="3"/>
      <c r="AR5120" s="3"/>
      <c r="AS5120" s="3"/>
      <c r="AT5120" s="3"/>
      <c r="AU5120" s="3"/>
      <c r="AV5120" s="3"/>
      <c r="AW5120" s="3"/>
      <c r="AX5120" s="3"/>
      <c r="AY5120" s="3"/>
    </row>
    <row r="5121" spans="1:75" customFormat="1">
      <c r="A5121" s="1"/>
      <c r="B5121" s="1"/>
      <c r="C5121" s="327"/>
      <c r="D5121" s="16"/>
      <c r="E5121" s="294"/>
      <c r="F5121" s="29"/>
      <c r="G5121" s="287"/>
      <c r="H5121" s="1"/>
      <c r="I5121" s="3"/>
      <c r="J5121" s="1"/>
      <c r="K5121" s="1"/>
      <c r="L5121" s="1"/>
      <c r="M5121" s="3"/>
      <c r="N5121" s="1"/>
      <c r="O5121" s="1"/>
      <c r="P5121" s="1"/>
      <c r="Q5121" s="1"/>
      <c r="R5121" s="1"/>
      <c r="S5121" s="1"/>
      <c r="T5121" s="1"/>
      <c r="U5121" s="1"/>
      <c r="V5121" s="1"/>
      <c r="W5121" s="1"/>
      <c r="X5121" s="1"/>
      <c r="Y5121" s="1"/>
      <c r="Z5121" s="1"/>
      <c r="AA5121" s="1"/>
      <c r="AB5121" s="1"/>
      <c r="AC5121" s="1"/>
      <c r="AD5121" s="1"/>
      <c r="AE5121" s="3"/>
      <c r="AF5121" s="4"/>
      <c r="AG5121" s="3"/>
      <c r="AH5121" s="3"/>
      <c r="AI5121" s="3"/>
      <c r="AJ5121" s="3"/>
      <c r="AK5121" s="3"/>
      <c r="AL5121" s="3"/>
      <c r="AM5121" s="3"/>
      <c r="AN5121" s="3"/>
      <c r="AO5121" s="3"/>
      <c r="AP5121" s="3"/>
      <c r="AQ5121" s="3"/>
      <c r="AR5121" s="3"/>
      <c r="AS5121" s="3"/>
      <c r="AT5121" s="3"/>
      <c r="AU5121" s="3"/>
      <c r="AV5121" s="3"/>
      <c r="AW5121" s="3"/>
      <c r="AX5121" s="3"/>
      <c r="AY5121" s="3"/>
    </row>
    <row r="5122" spans="1:75" customFormat="1">
      <c r="A5122" s="1"/>
      <c r="B5122" s="1"/>
      <c r="C5122" s="327"/>
      <c r="D5122" s="16"/>
      <c r="E5122" s="294"/>
      <c r="F5122" s="29"/>
      <c r="G5122" s="287"/>
      <c r="H5122" s="1"/>
      <c r="I5122" s="3"/>
      <c r="J5122" s="1"/>
      <c r="K5122" s="1"/>
      <c r="L5122" s="1"/>
      <c r="M5122" s="3"/>
      <c r="N5122" s="1"/>
      <c r="O5122" s="1"/>
      <c r="P5122" s="1"/>
      <c r="Q5122" s="1"/>
      <c r="R5122" s="1"/>
      <c r="S5122" s="1"/>
      <c r="T5122" s="1"/>
      <c r="U5122" s="1"/>
      <c r="V5122" s="1"/>
      <c r="W5122" s="1"/>
      <c r="X5122" s="1"/>
      <c r="Y5122" s="1"/>
      <c r="Z5122" s="1"/>
      <c r="AA5122" s="1"/>
      <c r="AB5122" s="1"/>
      <c r="AC5122" s="1"/>
      <c r="AD5122" s="1"/>
      <c r="AE5122" s="3"/>
      <c r="AF5122" s="4"/>
      <c r="AG5122" s="3"/>
      <c r="AH5122" s="3"/>
      <c r="AI5122" s="3"/>
      <c r="AJ5122" s="3"/>
      <c r="AK5122" s="3"/>
      <c r="AL5122" s="3"/>
      <c r="AM5122" s="3"/>
      <c r="AN5122" s="3"/>
      <c r="AO5122" s="3"/>
      <c r="AP5122" s="3"/>
      <c r="AQ5122" s="3"/>
      <c r="AR5122" s="3"/>
      <c r="AS5122" s="3"/>
      <c r="AT5122" s="3"/>
      <c r="AU5122" s="3"/>
      <c r="AV5122" s="3"/>
      <c r="AW5122" s="3"/>
      <c r="AX5122" s="3"/>
      <c r="AY5122" s="3"/>
    </row>
    <row r="5123" spans="1:75" customFormat="1">
      <c r="A5123" s="1"/>
      <c r="B5123" s="1"/>
      <c r="C5123" s="327"/>
      <c r="D5123" s="16"/>
      <c r="E5123" s="294"/>
      <c r="F5123" s="29"/>
      <c r="G5123" s="287"/>
      <c r="H5123" s="1"/>
      <c r="I5123" s="3"/>
      <c r="J5123" s="1"/>
      <c r="K5123" s="1"/>
      <c r="L5123" s="1"/>
      <c r="M5123" s="3"/>
      <c r="N5123" s="1"/>
      <c r="O5123" s="1"/>
      <c r="P5123" s="1"/>
      <c r="Q5123" s="1"/>
      <c r="R5123" s="1"/>
      <c r="S5123" s="1"/>
      <c r="T5123" s="1"/>
      <c r="U5123" s="1"/>
      <c r="V5123" s="1"/>
      <c r="W5123" s="1"/>
      <c r="X5123" s="1"/>
      <c r="Y5123" s="1"/>
      <c r="Z5123" s="1"/>
      <c r="AA5123" s="1"/>
      <c r="AB5123" s="1"/>
      <c r="AC5123" s="1"/>
      <c r="AD5123" s="1"/>
      <c r="AE5123" s="3"/>
      <c r="AF5123" s="4"/>
      <c r="AG5123" s="3"/>
      <c r="AH5123" s="3"/>
      <c r="AI5123" s="3"/>
      <c r="AJ5123" s="3"/>
      <c r="AK5123" s="3"/>
      <c r="AL5123" s="3"/>
      <c r="AM5123" s="3"/>
      <c r="AN5123" s="3"/>
      <c r="AO5123" s="3"/>
      <c r="AP5123" s="3"/>
      <c r="AQ5123" s="3"/>
      <c r="AR5123" s="3"/>
      <c r="AS5123" s="3"/>
      <c r="AT5123" s="3"/>
      <c r="AU5123" s="3"/>
      <c r="AV5123" s="3"/>
      <c r="AW5123" s="3"/>
      <c r="AX5123" s="3"/>
      <c r="AY5123" s="3"/>
    </row>
    <row r="5124" spans="1:75" customFormat="1">
      <c r="A5124" s="1"/>
      <c r="B5124" s="1"/>
      <c r="C5124" s="327"/>
      <c r="D5124" s="16"/>
      <c r="E5124" s="294"/>
      <c r="F5124" s="29"/>
      <c r="G5124" s="287"/>
      <c r="H5124" s="1"/>
      <c r="I5124" s="3"/>
      <c r="J5124" s="1"/>
      <c r="K5124" s="1"/>
      <c r="L5124" s="1"/>
      <c r="M5124" s="3"/>
      <c r="N5124" s="1"/>
      <c r="O5124" s="1"/>
      <c r="P5124" s="1"/>
      <c r="Q5124" s="1"/>
      <c r="R5124" s="1"/>
      <c r="S5124" s="1"/>
      <c r="T5124" s="1"/>
      <c r="U5124" s="1"/>
      <c r="V5124" s="1"/>
      <c r="W5124" s="1"/>
      <c r="X5124" s="1"/>
      <c r="Y5124" s="1"/>
      <c r="Z5124" s="1"/>
      <c r="AA5124" s="1"/>
      <c r="AB5124" s="1"/>
      <c r="AC5124" s="1"/>
      <c r="AD5124" s="1"/>
      <c r="AE5124" s="3"/>
      <c r="AF5124" s="4"/>
      <c r="AG5124" s="3"/>
      <c r="AH5124" s="3"/>
      <c r="AI5124" s="3"/>
      <c r="AJ5124" s="3"/>
      <c r="AK5124" s="3"/>
      <c r="AL5124" s="3"/>
      <c r="AM5124" s="3"/>
      <c r="AN5124" s="3"/>
      <c r="AO5124" s="3"/>
      <c r="AP5124" s="3"/>
      <c r="AQ5124" s="3"/>
      <c r="AR5124" s="3"/>
      <c r="AS5124" s="3"/>
      <c r="AT5124" s="3"/>
      <c r="AU5124" s="3"/>
      <c r="AV5124" s="3"/>
      <c r="AW5124" s="3"/>
      <c r="AX5124" s="3"/>
      <c r="AY5124" s="3"/>
    </row>
    <row r="5125" spans="1:75" customFormat="1">
      <c r="A5125" s="1"/>
      <c r="B5125" s="1"/>
      <c r="C5125" s="327"/>
      <c r="D5125" s="16"/>
      <c r="E5125" s="294"/>
      <c r="F5125" s="29"/>
      <c r="G5125" s="287"/>
      <c r="H5125" s="1"/>
      <c r="I5125" s="3"/>
      <c r="J5125" s="1"/>
      <c r="K5125" s="1"/>
      <c r="L5125" s="1"/>
      <c r="M5125" s="3"/>
      <c r="N5125" s="1"/>
      <c r="O5125" s="1"/>
      <c r="P5125" s="1"/>
      <c r="Q5125" s="1"/>
      <c r="R5125" s="1"/>
      <c r="S5125" s="1"/>
      <c r="T5125" s="1"/>
      <c r="U5125" s="1"/>
      <c r="V5125" s="1"/>
      <c r="W5125" s="1"/>
      <c r="X5125" s="1"/>
      <c r="Y5125" s="1"/>
      <c r="Z5125" s="1"/>
      <c r="AA5125" s="1"/>
      <c r="AB5125" s="1"/>
      <c r="AC5125" s="1"/>
      <c r="AD5125" s="1"/>
      <c r="AE5125" s="3"/>
      <c r="AF5125" s="4"/>
      <c r="AG5125" s="3"/>
      <c r="AH5125" s="3"/>
      <c r="AI5125" s="3"/>
      <c r="AJ5125" s="3"/>
      <c r="AK5125" s="3"/>
      <c r="AL5125" s="3"/>
      <c r="AM5125" s="3"/>
      <c r="AN5125" s="3"/>
      <c r="AO5125" s="3"/>
      <c r="AP5125" s="3"/>
      <c r="AQ5125" s="3"/>
      <c r="AR5125" s="3"/>
      <c r="AS5125" s="3"/>
      <c r="AT5125" s="3"/>
      <c r="AU5125" s="3"/>
      <c r="AV5125" s="3"/>
      <c r="AW5125" s="3"/>
      <c r="AX5125" s="3"/>
      <c r="AY5125" s="3"/>
    </row>
    <row r="5126" spans="1:75" customFormat="1">
      <c r="A5126" s="1"/>
      <c r="B5126" s="1"/>
      <c r="C5126" s="327"/>
      <c r="D5126" s="16"/>
      <c r="E5126" s="294"/>
      <c r="F5126" s="29"/>
      <c r="G5126" s="287"/>
      <c r="H5126" s="1"/>
      <c r="I5126" s="3"/>
      <c r="J5126" s="1"/>
      <c r="K5126" s="1"/>
      <c r="L5126" s="1"/>
      <c r="M5126" s="3"/>
      <c r="N5126" s="1"/>
      <c r="O5126" s="1"/>
      <c r="P5126" s="1"/>
      <c r="Q5126" s="1"/>
      <c r="R5126" s="1"/>
      <c r="S5126" s="1"/>
      <c r="T5126" s="1"/>
      <c r="U5126" s="1"/>
      <c r="V5126" s="1"/>
      <c r="W5126" s="1"/>
      <c r="X5126" s="1"/>
      <c r="Y5126" s="1"/>
      <c r="Z5126" s="1"/>
      <c r="AA5126" s="1"/>
      <c r="AB5126" s="1"/>
      <c r="AC5126" s="1"/>
      <c r="AD5126" s="1"/>
      <c r="AE5126" s="3"/>
      <c r="AF5126" s="4"/>
      <c r="AG5126" s="3"/>
      <c r="AH5126" s="3"/>
      <c r="AI5126" s="3"/>
      <c r="AJ5126" s="3"/>
      <c r="AK5126" s="3"/>
      <c r="AL5126" s="3"/>
      <c r="AM5126" s="3"/>
      <c r="AN5126" s="3"/>
      <c r="AO5126" s="3"/>
      <c r="AP5126" s="3"/>
      <c r="AQ5126" s="3"/>
      <c r="AR5126" s="3"/>
      <c r="AS5126" s="3"/>
      <c r="AT5126" s="3"/>
      <c r="AU5126" s="3"/>
      <c r="AV5126" s="3"/>
      <c r="AW5126" s="3"/>
      <c r="AX5126" s="3"/>
      <c r="AY5126" s="3"/>
    </row>
    <row r="5127" spans="1:75" customFormat="1">
      <c r="A5127" s="1"/>
      <c r="B5127" s="1"/>
      <c r="C5127" s="327"/>
      <c r="D5127" s="16"/>
      <c r="E5127" s="294"/>
      <c r="F5127" s="29"/>
      <c r="G5127" s="287"/>
      <c r="H5127" s="1"/>
      <c r="I5127" s="3"/>
      <c r="J5127" s="1"/>
      <c r="K5127" s="1"/>
      <c r="L5127" s="1"/>
      <c r="M5127" s="3"/>
      <c r="N5127" s="1"/>
      <c r="O5127" s="1"/>
      <c r="P5127" s="1"/>
      <c r="Q5127" s="1"/>
      <c r="R5127" s="1"/>
      <c r="S5127" s="1"/>
      <c r="T5127" s="1"/>
      <c r="U5127" s="1"/>
      <c r="V5127" s="1"/>
      <c r="W5127" s="1"/>
      <c r="X5127" s="1"/>
      <c r="Y5127" s="1"/>
      <c r="Z5127" s="1"/>
      <c r="AA5127" s="1"/>
      <c r="AB5127" s="1"/>
      <c r="AC5127" s="1"/>
      <c r="AD5127" s="1"/>
      <c r="AE5127" s="3"/>
      <c r="AF5127" s="4"/>
      <c r="AG5127" s="3"/>
      <c r="AH5127" s="3"/>
      <c r="AI5127" s="3"/>
      <c r="AJ5127" s="3"/>
      <c r="AK5127" s="3"/>
      <c r="AL5127" s="3"/>
      <c r="AM5127" s="3"/>
      <c r="AN5127" s="3"/>
      <c r="AO5127" s="3"/>
      <c r="AP5127" s="3"/>
      <c r="AQ5127" s="3"/>
      <c r="AR5127" s="3"/>
      <c r="AS5127" s="3"/>
      <c r="AT5127" s="3"/>
      <c r="AU5127" s="3"/>
      <c r="AV5127" s="3"/>
      <c r="AW5127" s="3"/>
      <c r="AX5127" s="3"/>
      <c r="AY5127" s="3"/>
      <c r="AZ5127" s="3"/>
      <c r="BA5127" s="3"/>
      <c r="BB5127" s="3"/>
      <c r="BC5127" s="3"/>
      <c r="BD5127" s="3"/>
      <c r="BE5127" s="3"/>
      <c r="BF5127" s="3"/>
      <c r="BG5127" s="3"/>
      <c r="BH5127" s="3"/>
      <c r="BI5127" s="3"/>
      <c r="BJ5127" s="1"/>
      <c r="BK5127" s="1"/>
      <c r="BL5127" s="1"/>
      <c r="BM5127" s="1"/>
      <c r="BN5127" s="1"/>
      <c r="BO5127" s="1"/>
      <c r="BP5127" s="1"/>
      <c r="BQ5127" s="1"/>
      <c r="BR5127" s="1"/>
      <c r="BS5127" s="1"/>
      <c r="BT5127" s="1"/>
      <c r="BU5127" s="1"/>
      <c r="BV5127" s="1"/>
      <c r="BW5127" s="1"/>
    </row>
    <row r="5128" spans="1:75" customFormat="1">
      <c r="A5128" s="1"/>
      <c r="B5128" s="1"/>
      <c r="C5128" s="327"/>
      <c r="D5128" s="16"/>
      <c r="E5128" s="294"/>
      <c r="F5128" s="29"/>
      <c r="G5128" s="287"/>
      <c r="H5128" s="1"/>
      <c r="I5128" s="3"/>
      <c r="J5128" s="1"/>
      <c r="K5128" s="1"/>
      <c r="L5128" s="1"/>
      <c r="M5128" s="3"/>
      <c r="N5128" s="1"/>
      <c r="O5128" s="1"/>
      <c r="P5128" s="1"/>
      <c r="Q5128" s="1"/>
      <c r="R5128" s="1"/>
      <c r="S5128" s="1"/>
      <c r="T5128" s="1"/>
      <c r="U5128" s="1"/>
      <c r="V5128" s="1"/>
      <c r="W5128" s="1"/>
      <c r="X5128" s="1"/>
      <c r="Y5128" s="1"/>
      <c r="Z5128" s="1"/>
      <c r="AA5128" s="1"/>
      <c r="AB5128" s="1"/>
      <c r="AC5128" s="1"/>
      <c r="AD5128" s="1"/>
      <c r="AE5128" s="3"/>
      <c r="AF5128" s="4"/>
      <c r="AG5128" s="3"/>
      <c r="AH5128" s="3"/>
      <c r="AI5128" s="3"/>
      <c r="AJ5128" s="3"/>
      <c r="AK5128" s="3"/>
      <c r="AL5128" s="3"/>
      <c r="AM5128" s="3"/>
      <c r="AN5128" s="3"/>
      <c r="AO5128" s="3"/>
      <c r="AP5128" s="3"/>
      <c r="AQ5128" s="3"/>
      <c r="AR5128" s="3"/>
      <c r="AS5128" s="3"/>
      <c r="AT5128" s="3"/>
      <c r="AU5128" s="3"/>
      <c r="AV5128" s="3"/>
      <c r="AW5128" s="3"/>
      <c r="AX5128" s="3"/>
      <c r="AY5128" s="3"/>
      <c r="AZ5128" s="3"/>
      <c r="BA5128" s="3"/>
      <c r="BB5128" s="3"/>
      <c r="BC5128" s="3"/>
      <c r="BD5128" s="3"/>
      <c r="BE5128" s="3"/>
      <c r="BF5128" s="3"/>
      <c r="BG5128" s="3"/>
      <c r="BH5128" s="3"/>
      <c r="BI5128" s="3"/>
      <c r="BJ5128" s="1"/>
      <c r="BK5128" s="1"/>
      <c r="BL5128" s="1"/>
      <c r="BM5128" s="1"/>
      <c r="BN5128" s="1"/>
      <c r="BO5128" s="1"/>
      <c r="BP5128" s="1"/>
      <c r="BQ5128" s="1"/>
      <c r="BR5128" s="1"/>
      <c r="BS5128" s="1"/>
      <c r="BT5128" s="1"/>
      <c r="BU5128" s="1"/>
      <c r="BV5128" s="1"/>
      <c r="BW5128" s="1"/>
    </row>
    <row r="5129" spans="1:75" customFormat="1">
      <c r="A5129" s="1"/>
      <c r="B5129" s="1"/>
      <c r="C5129" s="327"/>
      <c r="D5129" s="16"/>
      <c r="E5129" s="294"/>
      <c r="F5129" s="29"/>
      <c r="G5129" s="287"/>
      <c r="H5129" s="1"/>
      <c r="I5129" s="3"/>
      <c r="J5129" s="1"/>
      <c r="K5129" s="1"/>
      <c r="L5129" s="1"/>
      <c r="M5129" s="3"/>
      <c r="N5129" s="1"/>
      <c r="O5129" s="1"/>
      <c r="P5129" s="1"/>
      <c r="Q5129" s="1"/>
      <c r="R5129" s="1"/>
      <c r="S5129" s="1"/>
      <c r="T5129" s="1"/>
      <c r="U5129" s="1"/>
      <c r="V5129" s="1"/>
      <c r="W5129" s="1"/>
      <c r="X5129" s="1"/>
      <c r="Y5129" s="1"/>
      <c r="Z5129" s="1"/>
      <c r="AA5129" s="1"/>
      <c r="AB5129" s="1"/>
      <c r="AC5129" s="1"/>
      <c r="AD5129" s="1"/>
      <c r="AE5129" s="3"/>
      <c r="AF5129" s="4"/>
      <c r="AG5129" s="3"/>
      <c r="AH5129" s="3"/>
      <c r="AI5129" s="3"/>
      <c r="AJ5129" s="3"/>
      <c r="AK5129" s="3"/>
      <c r="AL5129" s="3"/>
      <c r="AM5129" s="3"/>
      <c r="AN5129" s="3"/>
      <c r="AO5129" s="3"/>
      <c r="AP5129" s="3"/>
      <c r="AQ5129" s="3"/>
      <c r="AR5129" s="3"/>
      <c r="AS5129" s="3"/>
      <c r="AT5129" s="3"/>
      <c r="AU5129" s="3"/>
      <c r="AV5129" s="3"/>
      <c r="AW5129" s="3"/>
      <c r="AX5129" s="3"/>
      <c r="AY5129" s="3"/>
      <c r="AZ5129" s="3"/>
      <c r="BA5129" s="3"/>
      <c r="BB5129" s="3"/>
      <c r="BC5129" s="3"/>
      <c r="BD5129" s="3"/>
      <c r="BE5129" s="3"/>
      <c r="BF5129" s="3"/>
      <c r="BG5129" s="3"/>
      <c r="BH5129" s="3"/>
      <c r="BI5129" s="3"/>
      <c r="BJ5129" s="1"/>
      <c r="BK5129" s="1"/>
      <c r="BL5129" s="1"/>
      <c r="BM5129" s="1"/>
      <c r="BN5129" s="1"/>
      <c r="BO5129" s="1"/>
      <c r="BP5129" s="1"/>
      <c r="BQ5129" s="1"/>
      <c r="BR5129" s="1"/>
      <c r="BS5129" s="1"/>
      <c r="BT5129" s="1"/>
      <c r="BU5129" s="1"/>
      <c r="BV5129" s="1"/>
      <c r="BW5129" s="1"/>
    </row>
    <row r="5130" spans="1:75" customFormat="1">
      <c r="A5130" s="1"/>
      <c r="B5130" s="1"/>
      <c r="C5130" s="327"/>
      <c r="D5130" s="16"/>
      <c r="E5130" s="294"/>
      <c r="F5130" s="29"/>
      <c r="G5130" s="287"/>
      <c r="H5130" s="1"/>
      <c r="I5130" s="3"/>
      <c r="J5130" s="1"/>
      <c r="K5130" s="1"/>
      <c r="L5130" s="1"/>
      <c r="M5130" s="3"/>
      <c r="N5130" s="1"/>
      <c r="O5130" s="1"/>
      <c r="P5130" s="1"/>
      <c r="Q5130" s="1"/>
      <c r="R5130" s="1"/>
      <c r="S5130" s="1"/>
      <c r="T5130" s="1"/>
      <c r="U5130" s="1"/>
      <c r="V5130" s="1"/>
      <c r="W5130" s="1"/>
      <c r="X5130" s="1"/>
      <c r="Y5130" s="1"/>
      <c r="Z5130" s="1"/>
      <c r="AA5130" s="1"/>
      <c r="AB5130" s="1"/>
      <c r="AC5130" s="1"/>
      <c r="AD5130" s="1"/>
      <c r="AE5130" s="3"/>
      <c r="AF5130" s="4"/>
      <c r="AG5130" s="3"/>
      <c r="AH5130" s="3"/>
      <c r="AI5130" s="3"/>
      <c r="AJ5130" s="3"/>
      <c r="AK5130" s="3"/>
      <c r="AL5130" s="3"/>
      <c r="AM5130" s="3"/>
      <c r="AN5130" s="3"/>
      <c r="AO5130" s="3"/>
      <c r="AP5130" s="3"/>
      <c r="AQ5130" s="3"/>
      <c r="AR5130" s="3"/>
      <c r="AS5130" s="3"/>
      <c r="AT5130" s="3"/>
      <c r="AU5130" s="3"/>
      <c r="AV5130" s="3"/>
      <c r="AW5130" s="3"/>
      <c r="AX5130" s="3"/>
      <c r="AY5130" s="3"/>
      <c r="AZ5130" s="3"/>
      <c r="BA5130" s="3"/>
      <c r="BB5130" s="3"/>
      <c r="BC5130" s="3"/>
      <c r="BD5130" s="3"/>
      <c r="BE5130" s="3"/>
      <c r="BF5130" s="3"/>
      <c r="BG5130" s="3"/>
      <c r="BH5130" s="3"/>
      <c r="BI5130" s="3"/>
      <c r="BJ5130" s="1"/>
      <c r="BK5130" s="1"/>
      <c r="BL5130" s="1"/>
      <c r="BM5130" s="1"/>
      <c r="BN5130" s="1"/>
      <c r="BO5130" s="1"/>
      <c r="BP5130" s="1"/>
      <c r="BQ5130" s="1"/>
      <c r="BR5130" s="1"/>
      <c r="BS5130" s="1"/>
      <c r="BT5130" s="1"/>
      <c r="BU5130" s="1"/>
      <c r="BV5130" s="1"/>
      <c r="BW5130" s="1"/>
    </row>
    <row r="5131" spans="1:75" customFormat="1">
      <c r="A5131" s="1"/>
      <c r="B5131" s="1"/>
      <c r="C5131" s="327"/>
      <c r="D5131" s="16"/>
      <c r="E5131" s="294"/>
      <c r="F5131" s="29"/>
      <c r="G5131" s="287"/>
      <c r="H5131" s="1"/>
      <c r="I5131" s="3"/>
      <c r="J5131" s="1"/>
      <c r="K5131" s="1"/>
      <c r="L5131" s="1"/>
      <c r="M5131" s="3"/>
      <c r="N5131" s="1"/>
      <c r="O5131" s="1"/>
      <c r="P5131" s="1"/>
      <c r="Q5131" s="1"/>
      <c r="R5131" s="1"/>
      <c r="S5131" s="1"/>
      <c r="T5131" s="1"/>
      <c r="U5131" s="1"/>
      <c r="V5131" s="1"/>
      <c r="W5131" s="1"/>
      <c r="X5131" s="1"/>
      <c r="Y5131" s="1"/>
      <c r="Z5131" s="1"/>
      <c r="AA5131" s="1"/>
      <c r="AB5131" s="1"/>
      <c r="AC5131" s="1"/>
      <c r="AD5131" s="1"/>
      <c r="AE5131" s="3"/>
      <c r="AF5131" s="4"/>
      <c r="AG5131" s="3"/>
      <c r="AH5131" s="3"/>
      <c r="AI5131" s="3"/>
      <c r="AJ5131" s="3"/>
      <c r="AK5131" s="3"/>
      <c r="AL5131" s="3"/>
      <c r="AM5131" s="3"/>
      <c r="AN5131" s="3"/>
      <c r="AO5131" s="3"/>
      <c r="AP5131" s="3"/>
      <c r="AQ5131" s="3"/>
      <c r="AR5131" s="3"/>
      <c r="AS5131" s="3"/>
      <c r="AT5131" s="3"/>
      <c r="AU5131" s="3"/>
      <c r="AV5131" s="3"/>
      <c r="AW5131" s="3"/>
      <c r="AX5131" s="3"/>
      <c r="AY5131" s="3"/>
      <c r="AZ5131" s="3"/>
      <c r="BA5131" s="3"/>
      <c r="BB5131" s="3"/>
      <c r="BC5131" s="3"/>
      <c r="BD5131" s="3"/>
      <c r="BE5131" s="3"/>
      <c r="BF5131" s="3"/>
      <c r="BG5131" s="3"/>
      <c r="BH5131" s="3"/>
      <c r="BI5131" s="3"/>
      <c r="BJ5131" s="1"/>
      <c r="BK5131" s="1"/>
      <c r="BL5131" s="1"/>
      <c r="BM5131" s="1"/>
      <c r="BN5131" s="1"/>
      <c r="BO5131" s="1"/>
      <c r="BP5131" s="1"/>
      <c r="BQ5131" s="1"/>
      <c r="BR5131" s="1"/>
      <c r="BS5131" s="1"/>
      <c r="BT5131" s="1"/>
      <c r="BU5131" s="1"/>
      <c r="BV5131" s="1"/>
      <c r="BW5131" s="1"/>
    </row>
    <row r="5132" spans="1:75" customFormat="1">
      <c r="A5132" s="1"/>
      <c r="B5132" s="1"/>
      <c r="C5132" s="327"/>
      <c r="D5132" s="16"/>
      <c r="E5132" s="294"/>
      <c r="F5132" s="29"/>
      <c r="G5132" s="287"/>
      <c r="H5132" s="1"/>
      <c r="I5132" s="3"/>
      <c r="J5132" s="1"/>
      <c r="K5132" s="1"/>
      <c r="L5132" s="1"/>
      <c r="M5132" s="3"/>
      <c r="N5132" s="1"/>
      <c r="O5132" s="1"/>
      <c r="P5132" s="1"/>
      <c r="Q5132" s="1"/>
      <c r="R5132" s="1"/>
      <c r="S5132" s="1"/>
      <c r="T5132" s="1"/>
      <c r="U5132" s="1"/>
      <c r="V5132" s="1"/>
      <c r="W5132" s="1"/>
      <c r="X5132" s="1"/>
      <c r="Y5132" s="1"/>
      <c r="Z5132" s="1"/>
      <c r="AA5132" s="1"/>
      <c r="AB5132" s="1"/>
      <c r="AC5132" s="1"/>
      <c r="AD5132" s="1"/>
      <c r="AE5132" s="3"/>
      <c r="AF5132" s="4"/>
      <c r="AG5132" s="3"/>
      <c r="AH5132" s="3"/>
      <c r="AI5132" s="3"/>
      <c r="AJ5132" s="3"/>
      <c r="AK5132" s="3"/>
      <c r="AL5132" s="3"/>
      <c r="AM5132" s="3"/>
      <c r="AN5132" s="3"/>
      <c r="AO5132" s="3"/>
      <c r="AP5132" s="3"/>
      <c r="AQ5132" s="3"/>
      <c r="AR5132" s="3"/>
      <c r="AS5132" s="3"/>
      <c r="AT5132" s="3"/>
      <c r="AU5132" s="3"/>
      <c r="AV5132" s="3"/>
      <c r="AW5132" s="3"/>
      <c r="AX5132" s="3"/>
      <c r="AY5132" s="3"/>
      <c r="AZ5132" s="3"/>
      <c r="BA5132" s="3"/>
      <c r="BB5132" s="3"/>
      <c r="BC5132" s="3"/>
      <c r="BD5132" s="3"/>
      <c r="BE5132" s="3"/>
      <c r="BF5132" s="3"/>
      <c r="BG5132" s="3"/>
      <c r="BH5132" s="3"/>
      <c r="BI5132" s="3"/>
      <c r="BJ5132" s="1"/>
      <c r="BK5132" s="1"/>
      <c r="BL5132" s="1"/>
      <c r="BM5132" s="1"/>
      <c r="BN5132" s="1"/>
      <c r="BO5132" s="1"/>
      <c r="BP5132" s="1"/>
      <c r="BQ5132" s="1"/>
      <c r="BR5132" s="1"/>
      <c r="BS5132" s="1"/>
      <c r="BT5132" s="1"/>
      <c r="BU5132" s="1"/>
      <c r="BV5132" s="1"/>
      <c r="BW5132" s="1"/>
    </row>
    <row r="5133" spans="1:75" customFormat="1">
      <c r="A5133" s="1"/>
      <c r="B5133" s="1"/>
      <c r="C5133" s="327"/>
      <c r="D5133" s="16"/>
      <c r="E5133" s="294"/>
      <c r="F5133" s="29"/>
      <c r="G5133" s="287"/>
      <c r="H5133" s="1"/>
      <c r="I5133" s="3"/>
      <c r="J5133" s="1"/>
      <c r="K5133" s="1"/>
      <c r="L5133" s="1"/>
      <c r="M5133" s="3"/>
      <c r="N5133" s="1"/>
      <c r="O5133" s="1"/>
      <c r="P5133" s="1"/>
      <c r="Q5133" s="1"/>
      <c r="R5133" s="1"/>
      <c r="S5133" s="1"/>
      <c r="T5133" s="1"/>
      <c r="U5133" s="1"/>
      <c r="V5133" s="1"/>
      <c r="W5133" s="1"/>
      <c r="X5133" s="1"/>
      <c r="Y5133" s="1"/>
      <c r="Z5133" s="1"/>
      <c r="AA5133" s="1"/>
      <c r="AB5133" s="1"/>
      <c r="AC5133" s="1"/>
      <c r="AD5133" s="1"/>
      <c r="AE5133" s="3"/>
      <c r="AF5133" s="4"/>
      <c r="AG5133" s="3"/>
      <c r="AH5133" s="3"/>
      <c r="AI5133" s="3"/>
      <c r="AJ5133" s="3"/>
      <c r="AK5133" s="3"/>
      <c r="AL5133" s="3"/>
      <c r="AM5133" s="3"/>
      <c r="AN5133" s="3"/>
      <c r="AO5133" s="3"/>
      <c r="AP5133" s="3"/>
      <c r="AQ5133" s="3"/>
      <c r="AR5133" s="3"/>
      <c r="AS5133" s="3"/>
      <c r="AT5133" s="3"/>
      <c r="AU5133" s="3"/>
      <c r="AV5133" s="3"/>
      <c r="AW5133" s="3"/>
      <c r="AX5133" s="3"/>
      <c r="AY5133" s="3"/>
      <c r="AZ5133" s="3"/>
      <c r="BA5133" s="3"/>
      <c r="BB5133" s="3"/>
      <c r="BC5133" s="3"/>
      <c r="BD5133" s="3"/>
      <c r="BE5133" s="3"/>
      <c r="BF5133" s="3"/>
      <c r="BG5133" s="3"/>
      <c r="BH5133" s="3"/>
      <c r="BI5133" s="3"/>
      <c r="BJ5133" s="1"/>
      <c r="BK5133" s="1"/>
      <c r="BL5133" s="1"/>
      <c r="BM5133" s="1"/>
      <c r="BN5133" s="1"/>
      <c r="BO5133" s="1"/>
      <c r="BP5133" s="1"/>
      <c r="BQ5133" s="1"/>
      <c r="BR5133" s="1"/>
      <c r="BS5133" s="1"/>
      <c r="BT5133" s="1"/>
      <c r="BU5133" s="1"/>
      <c r="BV5133" s="1"/>
      <c r="BW5133" s="1"/>
    </row>
    <row r="5134" spans="1:75" customFormat="1">
      <c r="A5134" s="1"/>
      <c r="B5134" s="1"/>
      <c r="C5134" s="327"/>
      <c r="D5134" s="16"/>
      <c r="E5134" s="294"/>
      <c r="F5134" s="29"/>
      <c r="G5134" s="287"/>
      <c r="H5134" s="1"/>
      <c r="I5134" s="3"/>
      <c r="J5134" s="1"/>
      <c r="K5134" s="1"/>
      <c r="L5134" s="1"/>
      <c r="M5134" s="3"/>
      <c r="N5134" s="1"/>
      <c r="O5134" s="1"/>
      <c r="P5134" s="1"/>
      <c r="Q5134" s="1"/>
      <c r="R5134" s="1"/>
      <c r="S5134" s="1"/>
      <c r="T5134" s="1"/>
      <c r="U5134" s="1"/>
      <c r="V5134" s="1"/>
      <c r="W5134" s="1"/>
      <c r="X5134" s="1"/>
      <c r="Y5134" s="1"/>
      <c r="Z5134" s="1"/>
      <c r="AA5134" s="1"/>
      <c r="AB5134" s="1"/>
      <c r="AC5134" s="1"/>
      <c r="AD5134" s="1"/>
      <c r="AE5134" s="3"/>
      <c r="AF5134" s="4"/>
      <c r="AG5134" s="3"/>
      <c r="AH5134" s="3"/>
      <c r="AI5134" s="3"/>
      <c r="AJ5134" s="3"/>
      <c r="AK5134" s="3"/>
      <c r="AL5134" s="3"/>
      <c r="AM5134" s="3"/>
      <c r="AN5134" s="3"/>
      <c r="AO5134" s="3"/>
      <c r="AP5134" s="3"/>
      <c r="AQ5134" s="3"/>
      <c r="AR5134" s="3"/>
      <c r="AS5134" s="3"/>
      <c r="AT5134" s="3"/>
      <c r="AU5134" s="3"/>
      <c r="AV5134" s="3"/>
      <c r="AW5134" s="3"/>
      <c r="AX5134" s="3"/>
      <c r="AY5134" s="3"/>
      <c r="AZ5134" s="3"/>
      <c r="BA5134" s="3"/>
      <c r="BB5134" s="3"/>
      <c r="BC5134" s="3"/>
      <c r="BD5134" s="3"/>
      <c r="BE5134" s="3"/>
      <c r="BF5134" s="3"/>
      <c r="BG5134" s="3"/>
      <c r="BH5134" s="3"/>
      <c r="BI5134" s="3"/>
      <c r="BJ5134" s="1"/>
      <c r="BK5134" s="1"/>
      <c r="BL5134" s="1"/>
      <c r="BM5134" s="1"/>
      <c r="BN5134" s="1"/>
      <c r="BO5134" s="1"/>
      <c r="BP5134" s="1"/>
      <c r="BQ5134" s="1"/>
      <c r="BR5134" s="1"/>
      <c r="BS5134" s="1"/>
      <c r="BT5134" s="1"/>
      <c r="BU5134" s="1"/>
      <c r="BV5134" s="1"/>
      <c r="BW5134" s="1"/>
    </row>
    <row r="5135" spans="1:75" customFormat="1">
      <c r="A5135" s="1"/>
      <c r="B5135" s="1"/>
      <c r="C5135" s="327"/>
      <c r="D5135" s="16"/>
      <c r="E5135" s="294"/>
      <c r="F5135" s="29"/>
      <c r="G5135" s="287"/>
      <c r="H5135" s="1"/>
      <c r="I5135" s="3"/>
      <c r="J5135" s="1"/>
      <c r="K5135" s="1"/>
      <c r="L5135" s="1"/>
      <c r="M5135" s="3"/>
      <c r="N5135" s="1"/>
      <c r="O5135" s="1"/>
      <c r="P5135" s="1"/>
      <c r="Q5135" s="1"/>
      <c r="R5135" s="1"/>
      <c r="S5135" s="1"/>
      <c r="T5135" s="1"/>
      <c r="U5135" s="1"/>
      <c r="V5135" s="1"/>
      <c r="W5135" s="1"/>
      <c r="X5135" s="1"/>
      <c r="Y5135" s="1"/>
      <c r="Z5135" s="1"/>
      <c r="AA5135" s="1"/>
      <c r="AB5135" s="1"/>
      <c r="AC5135" s="1"/>
      <c r="AD5135" s="1"/>
      <c r="AE5135" s="3"/>
      <c r="AF5135" s="4"/>
      <c r="AG5135" s="3"/>
      <c r="AH5135" s="3"/>
      <c r="AI5135" s="3"/>
      <c r="AJ5135" s="3"/>
      <c r="AK5135" s="3"/>
      <c r="AL5135" s="3"/>
      <c r="AM5135" s="3"/>
      <c r="AN5135" s="3"/>
      <c r="AO5135" s="3"/>
      <c r="AP5135" s="3"/>
      <c r="AQ5135" s="3"/>
      <c r="AR5135" s="3"/>
      <c r="AS5135" s="3"/>
      <c r="AT5135" s="3"/>
      <c r="AU5135" s="3"/>
      <c r="AV5135" s="3"/>
      <c r="AW5135" s="3"/>
      <c r="AX5135" s="3"/>
      <c r="AY5135" s="3"/>
      <c r="AZ5135" s="3"/>
      <c r="BA5135" s="3"/>
      <c r="BB5135" s="3"/>
      <c r="BC5135" s="3"/>
      <c r="BD5135" s="3"/>
      <c r="BE5135" s="3"/>
      <c r="BF5135" s="3"/>
      <c r="BG5135" s="3"/>
      <c r="BH5135" s="3"/>
      <c r="BI5135" s="3"/>
      <c r="BJ5135" s="1"/>
      <c r="BK5135" s="1"/>
      <c r="BL5135" s="1"/>
      <c r="BM5135" s="1"/>
      <c r="BN5135" s="1"/>
      <c r="BO5135" s="1"/>
      <c r="BP5135" s="1"/>
      <c r="BQ5135" s="1"/>
      <c r="BR5135" s="1"/>
      <c r="BS5135" s="1"/>
      <c r="BT5135" s="1"/>
      <c r="BU5135" s="1"/>
      <c r="BV5135" s="1"/>
      <c r="BW5135" s="1"/>
    </row>
    <row r="5136" spans="1:75" customFormat="1">
      <c r="A5136" s="1"/>
      <c r="B5136" s="1"/>
      <c r="C5136" s="327"/>
      <c r="D5136" s="16"/>
      <c r="E5136" s="294"/>
      <c r="F5136" s="29"/>
      <c r="G5136" s="287"/>
      <c r="H5136" s="1"/>
      <c r="I5136" s="3"/>
      <c r="J5136" s="1"/>
      <c r="K5136" s="1"/>
      <c r="L5136" s="1"/>
      <c r="M5136" s="3"/>
      <c r="N5136" s="1"/>
      <c r="O5136" s="1"/>
      <c r="P5136" s="1"/>
      <c r="Q5136" s="1"/>
      <c r="R5136" s="1"/>
      <c r="S5136" s="1"/>
      <c r="T5136" s="1"/>
      <c r="U5136" s="1"/>
      <c r="V5136" s="1"/>
      <c r="W5136" s="1"/>
      <c r="X5136" s="1"/>
      <c r="Y5136" s="1"/>
      <c r="Z5136" s="1"/>
      <c r="AA5136" s="1"/>
      <c r="AB5136" s="1"/>
      <c r="AC5136" s="1"/>
      <c r="AD5136" s="1"/>
      <c r="AE5136" s="3"/>
      <c r="AF5136" s="4"/>
      <c r="AG5136" s="3"/>
      <c r="AH5136" s="3"/>
      <c r="AI5136" s="3"/>
      <c r="AJ5136" s="3"/>
      <c r="AK5136" s="3"/>
      <c r="AL5136" s="3"/>
      <c r="AM5136" s="3"/>
      <c r="AN5136" s="3"/>
      <c r="AO5136" s="3"/>
      <c r="AP5136" s="3"/>
      <c r="AQ5136" s="3"/>
      <c r="AR5136" s="3"/>
      <c r="AS5136" s="3"/>
      <c r="AT5136" s="3"/>
      <c r="AU5136" s="3"/>
      <c r="AV5136" s="3"/>
      <c r="AW5136" s="3"/>
      <c r="AX5136" s="3"/>
      <c r="AY5136" s="3"/>
      <c r="AZ5136" s="3"/>
      <c r="BA5136" s="3"/>
      <c r="BB5136" s="3"/>
      <c r="BC5136" s="3"/>
      <c r="BD5136" s="3"/>
      <c r="BE5136" s="3"/>
      <c r="BF5136" s="3"/>
      <c r="BG5136" s="3"/>
      <c r="BH5136" s="3"/>
      <c r="BI5136" s="3"/>
      <c r="BJ5136" s="1"/>
      <c r="BK5136" s="1"/>
      <c r="BL5136" s="1"/>
      <c r="BM5136" s="1"/>
      <c r="BN5136" s="1"/>
      <c r="BO5136" s="1"/>
      <c r="BP5136" s="1"/>
      <c r="BQ5136" s="1"/>
      <c r="BR5136" s="1"/>
      <c r="BS5136" s="1"/>
      <c r="BT5136" s="1"/>
      <c r="BU5136" s="1"/>
      <c r="BV5136" s="1"/>
      <c r="BW5136" s="1"/>
    </row>
    <row r="5137" spans="1:75" customFormat="1">
      <c r="A5137" s="1"/>
      <c r="B5137" s="1"/>
      <c r="C5137" s="327"/>
      <c r="D5137" s="16"/>
      <c r="E5137" s="294"/>
      <c r="F5137" s="29"/>
      <c r="G5137" s="287"/>
      <c r="H5137" s="1"/>
      <c r="I5137" s="3"/>
      <c r="J5137" s="1"/>
      <c r="K5137" s="1"/>
      <c r="L5137" s="1"/>
      <c r="M5137" s="3"/>
      <c r="N5137" s="1"/>
      <c r="O5137" s="1"/>
      <c r="P5137" s="1"/>
      <c r="Q5137" s="1"/>
      <c r="R5137" s="1"/>
      <c r="S5137" s="1"/>
      <c r="T5137" s="1"/>
      <c r="U5137" s="1"/>
      <c r="V5137" s="1"/>
      <c r="W5137" s="1"/>
      <c r="X5137" s="1"/>
      <c r="Y5137" s="1"/>
      <c r="Z5137" s="1"/>
      <c r="AA5137" s="1"/>
      <c r="AB5137" s="1"/>
      <c r="AC5137" s="1"/>
      <c r="AD5137" s="1"/>
      <c r="AE5137" s="3"/>
      <c r="AF5137" s="4"/>
      <c r="AG5137" s="3"/>
      <c r="AH5137" s="3"/>
      <c r="AI5137" s="3"/>
      <c r="AJ5137" s="3"/>
      <c r="AK5137" s="3"/>
      <c r="AL5137" s="3"/>
      <c r="AM5137" s="3"/>
      <c r="AN5137" s="3"/>
      <c r="AO5137" s="3"/>
      <c r="AP5137" s="3"/>
      <c r="AQ5137" s="3"/>
      <c r="AR5137" s="3"/>
      <c r="AS5137" s="3"/>
      <c r="AT5137" s="3"/>
      <c r="AU5137" s="3"/>
      <c r="AV5137" s="3"/>
      <c r="AW5137" s="3"/>
      <c r="AX5137" s="3"/>
      <c r="AY5137" s="3"/>
      <c r="AZ5137" s="3"/>
      <c r="BA5137" s="3"/>
      <c r="BB5137" s="3"/>
      <c r="BC5137" s="3"/>
      <c r="BD5137" s="3"/>
      <c r="BE5137" s="3"/>
      <c r="BF5137" s="3"/>
      <c r="BG5137" s="3"/>
      <c r="BH5137" s="3"/>
      <c r="BI5137" s="3"/>
      <c r="BJ5137" s="1"/>
      <c r="BK5137" s="1"/>
      <c r="BL5137" s="1"/>
      <c r="BM5137" s="1"/>
      <c r="BN5137" s="1"/>
      <c r="BO5137" s="1"/>
      <c r="BP5137" s="1"/>
      <c r="BQ5137" s="1"/>
      <c r="BR5137" s="1"/>
      <c r="BS5137" s="1"/>
      <c r="BT5137" s="1"/>
      <c r="BU5137" s="1"/>
      <c r="BV5137" s="1"/>
      <c r="BW5137" s="1"/>
    </row>
    <row r="5138" spans="1:75" customFormat="1">
      <c r="A5138" s="1"/>
      <c r="B5138" s="1"/>
      <c r="C5138" s="327"/>
      <c r="D5138" s="16"/>
      <c r="E5138" s="294"/>
      <c r="F5138" s="29"/>
      <c r="G5138" s="287"/>
      <c r="H5138" s="1"/>
      <c r="I5138" s="3"/>
      <c r="J5138" s="1"/>
      <c r="K5138" s="1"/>
      <c r="L5138" s="1"/>
      <c r="M5138" s="3"/>
      <c r="N5138" s="1"/>
      <c r="O5138" s="1"/>
      <c r="P5138" s="1"/>
      <c r="Q5138" s="1"/>
      <c r="R5138" s="1"/>
      <c r="S5138" s="1"/>
      <c r="T5138" s="1"/>
      <c r="U5138" s="1"/>
      <c r="V5138" s="1"/>
      <c r="W5138" s="1"/>
      <c r="X5138" s="1"/>
      <c r="Y5138" s="1"/>
      <c r="Z5138" s="1"/>
      <c r="AA5138" s="1"/>
      <c r="AB5138" s="1"/>
      <c r="AC5138" s="1"/>
      <c r="AD5138" s="1"/>
      <c r="AE5138" s="3"/>
      <c r="AF5138" s="4"/>
      <c r="AG5138" s="3"/>
      <c r="AH5138" s="3"/>
      <c r="AI5138" s="3"/>
      <c r="AJ5138" s="3"/>
      <c r="AK5138" s="3"/>
      <c r="AL5138" s="3"/>
      <c r="AM5138" s="3"/>
      <c r="AN5138" s="3"/>
      <c r="AO5138" s="3"/>
      <c r="AP5138" s="3"/>
      <c r="AQ5138" s="3"/>
      <c r="AR5138" s="3"/>
      <c r="AS5138" s="3"/>
      <c r="AT5138" s="3"/>
      <c r="AU5138" s="3"/>
      <c r="AV5138" s="3"/>
      <c r="AW5138" s="3"/>
      <c r="AX5138" s="3"/>
      <c r="AY5138" s="3"/>
      <c r="AZ5138" s="3"/>
      <c r="BA5138" s="3"/>
      <c r="BB5138" s="3"/>
      <c r="BC5138" s="3"/>
      <c r="BD5138" s="3"/>
      <c r="BE5138" s="3"/>
      <c r="BF5138" s="3"/>
      <c r="BG5138" s="3"/>
      <c r="BH5138" s="3"/>
      <c r="BI5138" s="3"/>
      <c r="BJ5138" s="1"/>
      <c r="BK5138" s="1"/>
      <c r="BL5138" s="1"/>
      <c r="BM5138" s="1"/>
      <c r="BN5138" s="1"/>
      <c r="BO5138" s="1"/>
      <c r="BP5138" s="1"/>
      <c r="BQ5138" s="1"/>
      <c r="BR5138" s="1"/>
      <c r="BS5138" s="1"/>
      <c r="BT5138" s="1"/>
      <c r="BU5138" s="1"/>
      <c r="BV5138" s="1"/>
      <c r="BW5138" s="1"/>
    </row>
    <row r="5139" spans="1:75" customFormat="1">
      <c r="A5139" s="1"/>
      <c r="B5139" s="1"/>
      <c r="C5139" s="327"/>
      <c r="D5139" s="16"/>
      <c r="E5139" s="294"/>
      <c r="F5139" s="29"/>
      <c r="G5139" s="287"/>
      <c r="H5139" s="1"/>
      <c r="I5139" s="3"/>
      <c r="J5139" s="1"/>
      <c r="K5139" s="1"/>
      <c r="L5139" s="1"/>
      <c r="M5139" s="3"/>
      <c r="N5139" s="1"/>
      <c r="O5139" s="1"/>
      <c r="P5139" s="1"/>
      <c r="Q5139" s="1"/>
      <c r="R5139" s="1"/>
      <c r="S5139" s="1"/>
      <c r="T5139" s="1"/>
      <c r="U5139" s="1"/>
      <c r="V5139" s="1"/>
      <c r="W5139" s="1"/>
      <c r="X5139" s="1"/>
      <c r="Y5139" s="1"/>
      <c r="Z5139" s="1"/>
      <c r="AA5139" s="1"/>
      <c r="AB5139" s="1"/>
      <c r="AC5139" s="1"/>
      <c r="AD5139" s="1"/>
      <c r="AE5139" s="3"/>
      <c r="AF5139" s="4"/>
      <c r="AG5139" s="3"/>
      <c r="AH5139" s="3"/>
      <c r="AI5139" s="3"/>
      <c r="AJ5139" s="3"/>
      <c r="AK5139" s="3"/>
      <c r="AL5139" s="3"/>
      <c r="AM5139" s="3"/>
      <c r="AN5139" s="3"/>
      <c r="AO5139" s="3"/>
      <c r="AP5139" s="3"/>
      <c r="AQ5139" s="3"/>
      <c r="AR5139" s="3"/>
      <c r="AS5139" s="3"/>
      <c r="AT5139" s="3"/>
      <c r="AU5139" s="3"/>
      <c r="AV5139" s="3"/>
      <c r="AW5139" s="3"/>
      <c r="AX5139" s="3"/>
      <c r="AY5139" s="3"/>
      <c r="AZ5139" s="3"/>
      <c r="BA5139" s="3"/>
      <c r="BB5139" s="3"/>
      <c r="BC5139" s="3"/>
      <c r="BD5139" s="3"/>
      <c r="BE5139" s="3"/>
      <c r="BF5139" s="3"/>
      <c r="BG5139" s="3"/>
      <c r="BH5139" s="3"/>
      <c r="BI5139" s="3"/>
      <c r="BJ5139" s="1"/>
      <c r="BK5139" s="1"/>
      <c r="BL5139" s="1"/>
      <c r="BM5139" s="1"/>
      <c r="BN5139" s="1"/>
      <c r="BO5139" s="1"/>
      <c r="BP5139" s="1"/>
      <c r="BQ5139" s="1"/>
      <c r="BR5139" s="1"/>
      <c r="BS5139" s="1"/>
      <c r="BT5139" s="1"/>
      <c r="BU5139" s="1"/>
      <c r="BV5139" s="1"/>
      <c r="BW5139" s="1"/>
    </row>
    <row r="5140" spans="1:75" customFormat="1">
      <c r="A5140" s="1"/>
      <c r="B5140" s="1"/>
      <c r="C5140" s="327"/>
      <c r="D5140" s="16"/>
      <c r="E5140" s="294"/>
      <c r="F5140" s="29"/>
      <c r="G5140" s="287"/>
      <c r="H5140" s="1"/>
      <c r="I5140" s="3"/>
      <c r="J5140" s="1"/>
      <c r="K5140" s="1"/>
      <c r="L5140" s="1"/>
      <c r="M5140" s="3"/>
      <c r="N5140" s="1"/>
      <c r="O5140" s="1"/>
      <c r="P5140" s="1"/>
      <c r="Q5140" s="1"/>
      <c r="R5140" s="1"/>
      <c r="S5140" s="1"/>
      <c r="T5140" s="1"/>
      <c r="U5140" s="1"/>
      <c r="V5140" s="1"/>
      <c r="W5140" s="1"/>
      <c r="X5140" s="1"/>
      <c r="Y5140" s="1"/>
      <c r="Z5140" s="1"/>
      <c r="AA5140" s="1"/>
      <c r="AB5140" s="1"/>
      <c r="AC5140" s="1"/>
      <c r="AD5140" s="1"/>
      <c r="AE5140" s="3"/>
      <c r="AF5140" s="4"/>
      <c r="AG5140" s="3"/>
      <c r="AH5140" s="3"/>
      <c r="AI5140" s="3"/>
      <c r="AJ5140" s="3"/>
      <c r="AK5140" s="3"/>
      <c r="AL5140" s="3"/>
      <c r="AM5140" s="3"/>
      <c r="AN5140" s="3"/>
      <c r="AO5140" s="3"/>
      <c r="AP5140" s="3"/>
      <c r="AQ5140" s="3"/>
      <c r="AR5140" s="3"/>
      <c r="AS5140" s="3"/>
      <c r="AT5140" s="3"/>
      <c r="AU5140" s="3"/>
      <c r="AV5140" s="3"/>
      <c r="AW5140" s="3"/>
      <c r="AX5140" s="3"/>
      <c r="AY5140" s="3"/>
      <c r="AZ5140" s="3"/>
      <c r="BA5140" s="3"/>
      <c r="BB5140" s="3"/>
      <c r="BC5140" s="3"/>
      <c r="BD5140" s="3"/>
      <c r="BE5140" s="3"/>
      <c r="BF5140" s="3"/>
      <c r="BG5140" s="3"/>
      <c r="BH5140" s="3"/>
      <c r="BI5140" s="3"/>
      <c r="BJ5140" s="1"/>
      <c r="BK5140" s="1"/>
      <c r="BL5140" s="1"/>
      <c r="BM5140" s="1"/>
      <c r="BN5140" s="1"/>
      <c r="BO5140" s="1"/>
      <c r="BP5140" s="1"/>
      <c r="BQ5140" s="1"/>
      <c r="BR5140" s="1"/>
      <c r="BS5140" s="1"/>
      <c r="BT5140" s="1"/>
      <c r="BU5140" s="1"/>
      <c r="BV5140" s="1"/>
      <c r="BW5140" s="1"/>
    </row>
    <row r="5141" spans="1:75" customFormat="1">
      <c r="A5141" s="1"/>
      <c r="B5141" s="1"/>
      <c r="C5141" s="327"/>
      <c r="D5141" s="16"/>
      <c r="E5141" s="294"/>
      <c r="F5141" s="29"/>
      <c r="G5141" s="287"/>
      <c r="H5141" s="1"/>
      <c r="I5141" s="3"/>
      <c r="J5141" s="1"/>
      <c r="K5141" s="1"/>
      <c r="L5141" s="1"/>
      <c r="M5141" s="3"/>
      <c r="N5141" s="1"/>
      <c r="O5141" s="1"/>
      <c r="P5141" s="1"/>
      <c r="Q5141" s="1"/>
      <c r="R5141" s="1"/>
      <c r="S5141" s="1"/>
      <c r="T5141" s="1"/>
      <c r="U5141" s="1"/>
      <c r="V5141" s="1"/>
      <c r="W5141" s="1"/>
      <c r="X5141" s="1"/>
      <c r="Y5141" s="1"/>
      <c r="Z5141" s="1"/>
      <c r="AA5141" s="1"/>
      <c r="AB5141" s="1"/>
      <c r="AC5141" s="1"/>
      <c r="AD5141" s="1"/>
      <c r="AE5141" s="3"/>
      <c r="AF5141" s="4"/>
      <c r="AG5141" s="3"/>
      <c r="AH5141" s="3"/>
      <c r="AI5141" s="3"/>
      <c r="AJ5141" s="3"/>
      <c r="AK5141" s="3"/>
      <c r="AL5141" s="3"/>
      <c r="AM5141" s="3"/>
      <c r="AN5141" s="3"/>
      <c r="AO5141" s="3"/>
      <c r="AP5141" s="3"/>
      <c r="AQ5141" s="3"/>
      <c r="AR5141" s="3"/>
      <c r="AS5141" s="3"/>
      <c r="AT5141" s="3"/>
      <c r="AU5141" s="3"/>
      <c r="AV5141" s="3"/>
      <c r="AW5141" s="3"/>
      <c r="AX5141" s="3"/>
      <c r="AY5141" s="3"/>
      <c r="AZ5141" s="3"/>
      <c r="BA5141" s="3"/>
      <c r="BB5141" s="3"/>
      <c r="BC5141" s="3"/>
      <c r="BD5141" s="3"/>
      <c r="BE5141" s="3"/>
      <c r="BF5141" s="3"/>
      <c r="BG5141" s="3"/>
      <c r="BH5141" s="3"/>
      <c r="BI5141" s="3"/>
      <c r="BJ5141" s="1"/>
      <c r="BK5141" s="1"/>
      <c r="BL5141" s="1"/>
      <c r="BM5141" s="1"/>
      <c r="BN5141" s="1"/>
      <c r="BO5141" s="1"/>
      <c r="BP5141" s="1"/>
      <c r="BQ5141" s="1"/>
      <c r="BR5141" s="1"/>
      <c r="BS5141" s="1"/>
      <c r="BT5141" s="1"/>
      <c r="BU5141" s="1"/>
      <c r="BV5141" s="1"/>
      <c r="BW5141" s="1"/>
    </row>
    <row r="5142" spans="1:75" customFormat="1">
      <c r="A5142" s="1"/>
      <c r="B5142" s="1"/>
      <c r="C5142" s="327"/>
      <c r="D5142" s="16"/>
      <c r="E5142" s="294"/>
      <c r="F5142" s="29"/>
      <c r="G5142" s="287"/>
      <c r="H5142" s="1"/>
      <c r="I5142" s="3"/>
      <c r="J5142" s="1"/>
      <c r="K5142" s="1"/>
      <c r="L5142" s="1"/>
      <c r="M5142" s="3"/>
      <c r="N5142" s="1"/>
      <c r="O5142" s="1"/>
      <c r="P5142" s="1"/>
      <c r="Q5142" s="1"/>
      <c r="R5142" s="1"/>
      <c r="S5142" s="1"/>
      <c r="T5142" s="1"/>
      <c r="U5142" s="1"/>
      <c r="V5142" s="1"/>
      <c r="W5142" s="1"/>
      <c r="X5142" s="1"/>
      <c r="Y5142" s="1"/>
      <c r="Z5142" s="1"/>
      <c r="AA5142" s="1"/>
      <c r="AB5142" s="1"/>
      <c r="AC5142" s="1"/>
      <c r="AD5142" s="1"/>
      <c r="AE5142" s="3"/>
      <c r="AF5142" s="4"/>
      <c r="AG5142" s="3"/>
      <c r="AH5142" s="3"/>
      <c r="AI5142" s="3"/>
      <c r="AJ5142" s="3"/>
      <c r="AK5142" s="3"/>
      <c r="AL5142" s="3"/>
      <c r="AM5142" s="3"/>
      <c r="AN5142" s="3"/>
      <c r="AO5142" s="3"/>
      <c r="AP5142" s="3"/>
      <c r="AQ5142" s="3"/>
      <c r="AR5142" s="3"/>
      <c r="AS5142" s="3"/>
      <c r="AT5142" s="3"/>
      <c r="AU5142" s="3"/>
      <c r="AV5142" s="3"/>
      <c r="AW5142" s="3"/>
      <c r="AX5142" s="3"/>
      <c r="AY5142" s="3"/>
      <c r="AZ5142" s="3"/>
      <c r="BA5142" s="3"/>
      <c r="BB5142" s="3"/>
      <c r="BC5142" s="3"/>
      <c r="BD5142" s="3"/>
      <c r="BE5142" s="3"/>
      <c r="BF5142" s="3"/>
      <c r="BG5142" s="3"/>
      <c r="BH5142" s="3"/>
      <c r="BI5142" s="3"/>
      <c r="BJ5142" s="1"/>
      <c r="BK5142" s="1"/>
      <c r="BL5142" s="1"/>
      <c r="BM5142" s="1"/>
      <c r="BN5142" s="1"/>
      <c r="BO5142" s="1"/>
      <c r="BP5142" s="1"/>
      <c r="BQ5142" s="1"/>
      <c r="BR5142" s="1"/>
      <c r="BS5142" s="1"/>
      <c r="BT5142" s="1"/>
      <c r="BU5142" s="1"/>
      <c r="BV5142" s="1"/>
      <c r="BW5142" s="1"/>
    </row>
    <row r="5143" spans="1:75" customFormat="1">
      <c r="A5143" s="1"/>
      <c r="B5143" s="1"/>
      <c r="C5143" s="327"/>
      <c r="D5143" s="16"/>
      <c r="E5143" s="294"/>
      <c r="F5143" s="29"/>
      <c r="G5143" s="287"/>
      <c r="H5143" s="1"/>
      <c r="I5143" s="3"/>
      <c r="J5143" s="1"/>
      <c r="K5143" s="1"/>
      <c r="L5143" s="1"/>
      <c r="M5143" s="3"/>
      <c r="N5143" s="1"/>
      <c r="O5143" s="1"/>
      <c r="P5143" s="1"/>
      <c r="Q5143" s="1"/>
      <c r="R5143" s="1"/>
      <c r="S5143" s="1"/>
      <c r="T5143" s="1"/>
      <c r="U5143" s="1"/>
      <c r="V5143" s="1"/>
      <c r="W5143" s="1"/>
      <c r="X5143" s="1"/>
      <c r="Y5143" s="1"/>
      <c r="Z5143" s="1"/>
      <c r="AA5143" s="1"/>
      <c r="AB5143" s="1"/>
      <c r="AC5143" s="1"/>
      <c r="AD5143" s="1"/>
      <c r="AE5143" s="3"/>
      <c r="AF5143" s="4"/>
      <c r="AG5143" s="3"/>
      <c r="AH5143" s="3"/>
      <c r="AI5143" s="3"/>
      <c r="AJ5143" s="3"/>
      <c r="AK5143" s="3"/>
      <c r="AL5143" s="3"/>
      <c r="AM5143" s="3"/>
      <c r="AN5143" s="3"/>
      <c r="AO5143" s="3"/>
      <c r="AP5143" s="3"/>
      <c r="AQ5143" s="3"/>
      <c r="AR5143" s="3"/>
      <c r="AS5143" s="3"/>
      <c r="AT5143" s="3"/>
      <c r="AU5143" s="3"/>
      <c r="AV5143" s="3"/>
      <c r="AW5143" s="3"/>
      <c r="AX5143" s="3"/>
      <c r="AY5143" s="3"/>
      <c r="AZ5143" s="3"/>
      <c r="BA5143" s="3"/>
      <c r="BB5143" s="3"/>
      <c r="BC5143" s="3"/>
      <c r="BD5143" s="3"/>
      <c r="BE5143" s="3"/>
      <c r="BF5143" s="3"/>
      <c r="BG5143" s="3"/>
      <c r="BH5143" s="3"/>
      <c r="BI5143" s="3"/>
      <c r="BJ5143" s="1"/>
      <c r="BK5143" s="1"/>
      <c r="BL5143" s="1"/>
      <c r="BM5143" s="1"/>
      <c r="BN5143" s="1"/>
      <c r="BO5143" s="1"/>
      <c r="BP5143" s="1"/>
      <c r="BQ5143" s="1"/>
      <c r="BR5143" s="1"/>
      <c r="BS5143" s="1"/>
      <c r="BT5143" s="1"/>
      <c r="BU5143" s="1"/>
      <c r="BV5143" s="1"/>
      <c r="BW5143" s="1"/>
    </row>
    <row r="5144" spans="1:75" customFormat="1">
      <c r="A5144" s="1"/>
      <c r="B5144" s="1"/>
      <c r="C5144" s="327"/>
      <c r="D5144" s="16"/>
      <c r="E5144" s="294"/>
      <c r="F5144" s="29"/>
      <c r="G5144" s="287"/>
      <c r="H5144" s="1"/>
      <c r="I5144" s="3"/>
      <c r="J5144" s="1"/>
      <c r="K5144" s="1"/>
      <c r="L5144" s="1"/>
      <c r="M5144" s="3"/>
      <c r="N5144" s="1"/>
      <c r="O5144" s="1"/>
      <c r="P5144" s="1"/>
      <c r="Q5144" s="1"/>
      <c r="R5144" s="1"/>
      <c r="S5144" s="1"/>
      <c r="T5144" s="1"/>
      <c r="U5144" s="1"/>
      <c r="V5144" s="1"/>
      <c r="W5144" s="1"/>
      <c r="X5144" s="1"/>
      <c r="Y5144" s="1"/>
      <c r="Z5144" s="1"/>
      <c r="AA5144" s="1"/>
      <c r="AB5144" s="1"/>
      <c r="AC5144" s="1"/>
      <c r="AD5144" s="1"/>
      <c r="AE5144" s="3"/>
      <c r="AF5144" s="4"/>
      <c r="AG5144" s="3"/>
      <c r="AH5144" s="3"/>
      <c r="AI5144" s="3"/>
      <c r="AJ5144" s="3"/>
      <c r="AK5144" s="3"/>
      <c r="AL5144" s="3"/>
      <c r="AM5144" s="3"/>
      <c r="AN5144" s="3"/>
      <c r="AO5144" s="3"/>
      <c r="AP5144" s="3"/>
      <c r="AQ5144" s="3"/>
      <c r="AR5144" s="3"/>
      <c r="AS5144" s="3"/>
      <c r="AT5144" s="3"/>
      <c r="AU5144" s="3"/>
      <c r="AV5144" s="3"/>
      <c r="AW5144" s="3"/>
      <c r="AX5144" s="3"/>
      <c r="AY5144" s="3"/>
      <c r="AZ5144" s="3"/>
      <c r="BA5144" s="3"/>
      <c r="BB5144" s="3"/>
      <c r="BC5144" s="3"/>
      <c r="BD5144" s="3"/>
      <c r="BE5144" s="3"/>
      <c r="BF5144" s="3"/>
      <c r="BG5144" s="3"/>
      <c r="BH5144" s="3"/>
      <c r="BI5144" s="3"/>
      <c r="BJ5144" s="1"/>
      <c r="BK5144" s="1"/>
      <c r="BL5144" s="1"/>
      <c r="BM5144" s="1"/>
      <c r="BN5144" s="1"/>
      <c r="BO5144" s="1"/>
      <c r="BP5144" s="1"/>
      <c r="BQ5144" s="1"/>
      <c r="BR5144" s="1"/>
      <c r="BS5144" s="1"/>
      <c r="BT5144" s="1"/>
      <c r="BU5144" s="1"/>
      <c r="BV5144" s="1"/>
      <c r="BW5144" s="1"/>
    </row>
    <row r="5145" spans="1:75" customFormat="1">
      <c r="A5145" s="1"/>
      <c r="B5145" s="1"/>
      <c r="C5145" s="327"/>
      <c r="D5145" s="16"/>
      <c r="E5145" s="294"/>
      <c r="F5145" s="29"/>
      <c r="G5145" s="287"/>
      <c r="H5145" s="1"/>
      <c r="I5145" s="3"/>
      <c r="J5145" s="1"/>
      <c r="K5145" s="1"/>
      <c r="L5145" s="1"/>
      <c r="M5145" s="3"/>
      <c r="N5145" s="1"/>
      <c r="O5145" s="1"/>
      <c r="P5145" s="1"/>
      <c r="Q5145" s="1"/>
      <c r="R5145" s="1"/>
      <c r="S5145" s="1"/>
      <c r="T5145" s="1"/>
      <c r="U5145" s="1"/>
      <c r="V5145" s="1"/>
      <c r="W5145" s="1"/>
      <c r="X5145" s="1"/>
      <c r="Y5145" s="1"/>
      <c r="Z5145" s="1"/>
      <c r="AA5145" s="1"/>
      <c r="AB5145" s="1"/>
      <c r="AC5145" s="1"/>
      <c r="AD5145" s="1"/>
      <c r="AE5145" s="3"/>
      <c r="AF5145" s="4"/>
      <c r="AG5145" s="3"/>
      <c r="AH5145" s="3"/>
      <c r="AI5145" s="3"/>
      <c r="AJ5145" s="3"/>
      <c r="AK5145" s="3"/>
      <c r="AL5145" s="3"/>
      <c r="AM5145" s="3"/>
      <c r="AN5145" s="3"/>
      <c r="AO5145" s="3"/>
      <c r="AP5145" s="3"/>
      <c r="AQ5145" s="3"/>
      <c r="AR5145" s="3"/>
      <c r="AS5145" s="3"/>
      <c r="AT5145" s="3"/>
      <c r="AU5145" s="3"/>
      <c r="AV5145" s="3"/>
      <c r="AW5145" s="3"/>
      <c r="AX5145" s="3"/>
      <c r="AY5145" s="3"/>
      <c r="AZ5145" s="3"/>
      <c r="BA5145" s="3"/>
      <c r="BB5145" s="3"/>
      <c r="BC5145" s="3"/>
      <c r="BD5145" s="3"/>
      <c r="BE5145" s="3"/>
      <c r="BF5145" s="3"/>
      <c r="BG5145" s="3"/>
      <c r="BH5145" s="3"/>
      <c r="BI5145" s="3"/>
      <c r="BJ5145" s="1"/>
      <c r="BK5145" s="1"/>
      <c r="BL5145" s="1"/>
      <c r="BM5145" s="1"/>
      <c r="BN5145" s="1"/>
      <c r="BO5145" s="1"/>
      <c r="BP5145" s="1"/>
      <c r="BQ5145" s="1"/>
      <c r="BR5145" s="1"/>
      <c r="BS5145" s="1"/>
      <c r="BT5145" s="1"/>
      <c r="BU5145" s="1"/>
      <c r="BV5145" s="1"/>
      <c r="BW5145" s="1"/>
    </row>
    <row r="5146" spans="1:75" customFormat="1">
      <c r="A5146" s="1"/>
      <c r="B5146" s="1"/>
      <c r="C5146" s="327"/>
      <c r="D5146" s="16"/>
      <c r="E5146" s="294"/>
      <c r="F5146" s="29"/>
      <c r="G5146" s="287"/>
      <c r="H5146" s="1"/>
      <c r="I5146" s="3"/>
      <c r="J5146" s="1"/>
      <c r="K5146" s="1"/>
      <c r="L5146" s="1"/>
      <c r="M5146" s="3"/>
      <c r="N5146" s="1"/>
      <c r="O5146" s="1"/>
      <c r="P5146" s="1"/>
      <c r="Q5146" s="1"/>
      <c r="R5146" s="1"/>
      <c r="S5146" s="1"/>
      <c r="T5146" s="1"/>
      <c r="U5146" s="1"/>
      <c r="V5146" s="1"/>
      <c r="W5146" s="1"/>
      <c r="X5146" s="1"/>
      <c r="Y5146" s="1"/>
      <c r="Z5146" s="1"/>
      <c r="AA5146" s="1"/>
      <c r="AB5146" s="1"/>
      <c r="AC5146" s="1"/>
      <c r="AD5146" s="1"/>
      <c r="AE5146" s="3"/>
      <c r="AF5146" s="4"/>
      <c r="AG5146" s="3"/>
      <c r="AH5146" s="3"/>
      <c r="AI5146" s="3"/>
      <c r="AJ5146" s="3"/>
      <c r="AK5146" s="3"/>
      <c r="AL5146" s="3"/>
      <c r="AM5146" s="3"/>
      <c r="AN5146" s="3"/>
      <c r="AO5146" s="3"/>
      <c r="AP5146" s="3"/>
      <c r="AQ5146" s="3"/>
      <c r="AR5146" s="3"/>
      <c r="AS5146" s="3"/>
      <c r="AT5146" s="3"/>
      <c r="AU5146" s="3"/>
      <c r="AV5146" s="3"/>
      <c r="AW5146" s="3"/>
      <c r="AX5146" s="3"/>
      <c r="AY5146" s="3"/>
      <c r="AZ5146" s="3"/>
      <c r="BA5146" s="3"/>
      <c r="BB5146" s="3"/>
      <c r="BC5146" s="3"/>
      <c r="BD5146" s="3"/>
      <c r="BE5146" s="3"/>
      <c r="BF5146" s="3"/>
      <c r="BG5146" s="3"/>
      <c r="BH5146" s="3"/>
      <c r="BI5146" s="3"/>
      <c r="BJ5146" s="1"/>
      <c r="BK5146" s="1"/>
      <c r="BL5146" s="1"/>
      <c r="BM5146" s="1"/>
      <c r="BN5146" s="1"/>
      <c r="BO5146" s="1"/>
      <c r="BP5146" s="1"/>
      <c r="BQ5146" s="1"/>
      <c r="BR5146" s="1"/>
      <c r="BS5146" s="1"/>
      <c r="BT5146" s="1"/>
      <c r="BU5146" s="1"/>
      <c r="BV5146" s="1"/>
      <c r="BW5146" s="1"/>
    </row>
    <row r="5147" spans="1:75" customFormat="1">
      <c r="A5147" s="1"/>
      <c r="B5147" s="1"/>
      <c r="C5147" s="327"/>
      <c r="D5147" s="16"/>
      <c r="E5147" s="294"/>
      <c r="F5147" s="29"/>
      <c r="G5147" s="287"/>
      <c r="H5147" s="1"/>
      <c r="I5147" s="3"/>
      <c r="J5147" s="1"/>
      <c r="K5147" s="1"/>
      <c r="L5147" s="1"/>
      <c r="M5147" s="3"/>
      <c r="N5147" s="1"/>
      <c r="O5147" s="1"/>
      <c r="P5147" s="1"/>
      <c r="Q5147" s="1"/>
      <c r="R5147" s="1"/>
      <c r="S5147" s="1"/>
      <c r="T5147" s="1"/>
      <c r="U5147" s="1"/>
      <c r="V5147" s="1"/>
      <c r="W5147" s="1"/>
      <c r="X5147" s="1"/>
      <c r="Y5147" s="1"/>
      <c r="Z5147" s="1"/>
      <c r="AA5147" s="1"/>
      <c r="AB5147" s="1"/>
      <c r="AC5147" s="1"/>
      <c r="AD5147" s="1"/>
      <c r="AE5147" s="3"/>
      <c r="AF5147" s="4"/>
      <c r="AG5147" s="3"/>
      <c r="AH5147" s="3"/>
      <c r="AI5147" s="3"/>
      <c r="AJ5147" s="3"/>
      <c r="AK5147" s="3"/>
      <c r="AL5147" s="3"/>
      <c r="AM5147" s="3"/>
      <c r="AN5147" s="3"/>
      <c r="AO5147" s="3"/>
      <c r="AP5147" s="3"/>
      <c r="AQ5147" s="3"/>
      <c r="AR5147" s="3"/>
      <c r="AS5147" s="3"/>
      <c r="AT5147" s="3"/>
      <c r="AU5147" s="3"/>
      <c r="AV5147" s="3"/>
      <c r="AW5147" s="3"/>
      <c r="AX5147" s="3"/>
      <c r="AY5147" s="3"/>
      <c r="AZ5147" s="3"/>
      <c r="BA5147" s="3"/>
      <c r="BB5147" s="3"/>
      <c r="BC5147" s="3"/>
      <c r="BD5147" s="3"/>
      <c r="BE5147" s="3"/>
      <c r="BF5147" s="3"/>
      <c r="BG5147" s="3"/>
      <c r="BH5147" s="3"/>
      <c r="BI5147" s="3"/>
      <c r="BJ5147" s="1"/>
      <c r="BK5147" s="1"/>
      <c r="BL5147" s="1"/>
      <c r="BM5147" s="1"/>
      <c r="BN5147" s="1"/>
      <c r="BO5147" s="1"/>
      <c r="BP5147" s="1"/>
      <c r="BQ5147" s="1"/>
      <c r="BR5147" s="1"/>
      <c r="BS5147" s="1"/>
      <c r="BT5147" s="1"/>
      <c r="BU5147" s="1"/>
      <c r="BV5147" s="1"/>
      <c r="BW5147" s="1"/>
    </row>
    <row r="5148" spans="1:75" customFormat="1">
      <c r="A5148" s="1"/>
      <c r="B5148" s="1"/>
      <c r="C5148" s="327"/>
      <c r="D5148" s="16"/>
      <c r="E5148" s="294"/>
      <c r="F5148" s="29"/>
      <c r="G5148" s="287"/>
      <c r="H5148" s="1"/>
      <c r="I5148" s="3"/>
      <c r="J5148" s="1"/>
      <c r="K5148" s="1"/>
      <c r="L5148" s="1"/>
      <c r="M5148" s="3"/>
      <c r="N5148" s="1"/>
      <c r="O5148" s="1"/>
      <c r="P5148" s="1"/>
      <c r="Q5148" s="1"/>
      <c r="R5148" s="1"/>
      <c r="S5148" s="1"/>
      <c r="T5148" s="1"/>
      <c r="U5148" s="1"/>
      <c r="V5148" s="1"/>
      <c r="W5148" s="1"/>
      <c r="X5148" s="1"/>
      <c r="Y5148" s="1"/>
      <c r="Z5148" s="1"/>
      <c r="AA5148" s="1"/>
      <c r="AB5148" s="1"/>
      <c r="AC5148" s="1"/>
      <c r="AD5148" s="1"/>
      <c r="AE5148" s="3"/>
      <c r="AF5148" s="4"/>
      <c r="AG5148" s="3"/>
      <c r="AH5148" s="3"/>
      <c r="AI5148" s="3"/>
      <c r="AJ5148" s="3"/>
      <c r="AK5148" s="3"/>
      <c r="AL5148" s="3"/>
      <c r="AM5148" s="3"/>
      <c r="AN5148" s="3"/>
      <c r="AO5148" s="3"/>
      <c r="AP5148" s="3"/>
      <c r="AQ5148" s="3"/>
      <c r="AR5148" s="3"/>
      <c r="AS5148" s="3"/>
      <c r="AT5148" s="3"/>
      <c r="AU5148" s="3"/>
      <c r="AV5148" s="3"/>
      <c r="AW5148" s="3"/>
      <c r="AX5148" s="3"/>
      <c r="AY5148" s="3"/>
      <c r="AZ5148" s="3"/>
      <c r="BA5148" s="3"/>
      <c r="BB5148" s="3"/>
      <c r="BC5148" s="3"/>
      <c r="BD5148" s="3"/>
      <c r="BE5148" s="3"/>
      <c r="BF5148" s="3"/>
      <c r="BG5148" s="3"/>
      <c r="BH5148" s="3"/>
      <c r="BI5148" s="3"/>
      <c r="BJ5148" s="1"/>
      <c r="BK5148" s="1"/>
      <c r="BL5148" s="1"/>
      <c r="BM5148" s="1"/>
      <c r="BN5148" s="1"/>
      <c r="BO5148" s="1"/>
      <c r="BP5148" s="1"/>
      <c r="BQ5148" s="1"/>
      <c r="BR5148" s="1"/>
      <c r="BS5148" s="1"/>
      <c r="BT5148" s="1"/>
      <c r="BU5148" s="1"/>
      <c r="BV5148" s="1"/>
      <c r="BW5148" s="1"/>
    </row>
    <row r="5149" spans="1:75" customFormat="1">
      <c r="A5149" s="1"/>
      <c r="B5149" s="1"/>
      <c r="C5149" s="327"/>
      <c r="D5149" s="16"/>
      <c r="E5149" s="294"/>
      <c r="F5149" s="29"/>
      <c r="G5149" s="287"/>
      <c r="H5149" s="1"/>
      <c r="I5149" s="3"/>
      <c r="J5149" s="1"/>
      <c r="K5149" s="1"/>
      <c r="L5149" s="1"/>
      <c r="M5149" s="3"/>
      <c r="N5149" s="1"/>
      <c r="O5149" s="1"/>
      <c r="P5149" s="1"/>
      <c r="Q5149" s="1"/>
      <c r="R5149" s="1"/>
      <c r="S5149" s="1"/>
      <c r="T5149" s="1"/>
      <c r="U5149" s="1"/>
      <c r="V5149" s="1"/>
      <c r="W5149" s="1"/>
      <c r="X5149" s="1"/>
      <c r="Y5149" s="1"/>
      <c r="Z5149" s="1"/>
      <c r="AA5149" s="1"/>
      <c r="AB5149" s="1"/>
      <c r="AC5149" s="1"/>
      <c r="AD5149" s="1"/>
      <c r="AE5149" s="3"/>
      <c r="AF5149" s="4"/>
      <c r="AG5149" s="3"/>
      <c r="AH5149" s="3"/>
      <c r="AI5149" s="3"/>
      <c r="AJ5149" s="3"/>
      <c r="AK5149" s="3"/>
      <c r="AL5149" s="3"/>
      <c r="AM5149" s="3"/>
      <c r="AN5149" s="3"/>
      <c r="AO5149" s="3"/>
      <c r="AP5149" s="3"/>
      <c r="AQ5149" s="3"/>
      <c r="AR5149" s="3"/>
      <c r="AS5149" s="3"/>
      <c r="AT5149" s="3"/>
      <c r="AU5149" s="3"/>
      <c r="AV5149" s="3"/>
      <c r="AW5149" s="3"/>
      <c r="AX5149" s="3"/>
      <c r="AY5149" s="3"/>
      <c r="AZ5149" s="3"/>
      <c r="BA5149" s="3"/>
      <c r="BB5149" s="3"/>
      <c r="BC5149" s="3"/>
      <c r="BD5149" s="3"/>
      <c r="BE5149" s="3"/>
      <c r="BF5149" s="3"/>
      <c r="BG5149" s="3"/>
      <c r="BH5149" s="3"/>
      <c r="BI5149" s="3"/>
      <c r="BJ5149" s="1"/>
      <c r="BK5149" s="1"/>
      <c r="BL5149" s="1"/>
      <c r="BM5149" s="1"/>
      <c r="BN5149" s="1"/>
      <c r="BO5149" s="1"/>
      <c r="BP5149" s="1"/>
      <c r="BQ5149" s="1"/>
      <c r="BR5149" s="1"/>
      <c r="BS5149" s="1"/>
      <c r="BT5149" s="1"/>
      <c r="BU5149" s="1"/>
      <c r="BV5149" s="1"/>
      <c r="BW5149" s="1"/>
    </row>
    <row r="5150" spans="1:75" customFormat="1">
      <c r="A5150" s="1"/>
      <c r="B5150" s="1"/>
      <c r="C5150" s="327"/>
      <c r="D5150" s="16"/>
      <c r="E5150" s="294"/>
      <c r="F5150" s="29"/>
      <c r="G5150" s="287"/>
      <c r="H5150" s="1"/>
      <c r="I5150" s="3"/>
      <c r="J5150" s="1"/>
      <c r="K5150" s="1"/>
      <c r="L5150" s="1"/>
      <c r="M5150" s="3"/>
      <c r="N5150" s="1"/>
      <c r="O5150" s="1"/>
      <c r="P5150" s="1"/>
      <c r="Q5150" s="1"/>
      <c r="R5150" s="1"/>
      <c r="S5150" s="1"/>
      <c r="T5150" s="1"/>
      <c r="U5150" s="1"/>
      <c r="V5150" s="1"/>
      <c r="W5150" s="1"/>
      <c r="X5150" s="1"/>
      <c r="Y5150" s="1"/>
      <c r="Z5150" s="1"/>
      <c r="AA5150" s="1"/>
      <c r="AB5150" s="1"/>
      <c r="AC5150" s="1"/>
      <c r="AD5150" s="1"/>
      <c r="AE5150" s="3"/>
      <c r="AF5150" s="4"/>
      <c r="AG5150" s="3"/>
      <c r="AH5150" s="3"/>
      <c r="AI5150" s="3"/>
      <c r="AJ5150" s="3"/>
      <c r="AK5150" s="3"/>
      <c r="AL5150" s="3"/>
      <c r="AM5150" s="3"/>
      <c r="AN5150" s="3"/>
      <c r="AO5150" s="3"/>
      <c r="AP5150" s="3"/>
      <c r="AQ5150" s="3"/>
      <c r="AR5150" s="3"/>
      <c r="AS5150" s="3"/>
      <c r="AT5150" s="3"/>
      <c r="AU5150" s="3"/>
      <c r="AV5150" s="3"/>
      <c r="AW5150" s="3"/>
      <c r="AX5150" s="3"/>
      <c r="AY5150" s="3"/>
      <c r="AZ5150" s="3"/>
      <c r="BA5150" s="3"/>
      <c r="BB5150" s="3"/>
      <c r="BC5150" s="3"/>
      <c r="BD5150" s="3"/>
      <c r="BE5150" s="3"/>
      <c r="BF5150" s="3"/>
      <c r="BG5150" s="3"/>
      <c r="BH5150" s="3"/>
      <c r="BI5150" s="3"/>
      <c r="BJ5150" s="1"/>
      <c r="BK5150" s="1"/>
      <c r="BL5150" s="1"/>
      <c r="BM5150" s="1"/>
      <c r="BN5150" s="1"/>
      <c r="BO5150" s="1"/>
      <c r="BP5150" s="1"/>
      <c r="BQ5150" s="1"/>
      <c r="BR5150" s="1"/>
      <c r="BS5150" s="1"/>
      <c r="BT5150" s="1"/>
      <c r="BU5150" s="1"/>
      <c r="BV5150" s="1"/>
      <c r="BW5150" s="1"/>
    </row>
    <row r="5151" spans="1:75" customFormat="1">
      <c r="A5151" s="1"/>
      <c r="B5151" s="1"/>
      <c r="C5151" s="327"/>
      <c r="D5151" s="16"/>
      <c r="E5151" s="294"/>
      <c r="F5151" s="29"/>
      <c r="G5151" s="287"/>
      <c r="H5151" s="1"/>
      <c r="I5151" s="3"/>
      <c r="J5151" s="1"/>
      <c r="K5151" s="1"/>
      <c r="L5151" s="1"/>
      <c r="M5151" s="3"/>
      <c r="N5151" s="1"/>
      <c r="O5151" s="1"/>
      <c r="P5151" s="1"/>
      <c r="Q5151" s="1"/>
      <c r="R5151" s="1"/>
      <c r="S5151" s="1"/>
      <c r="T5151" s="1"/>
      <c r="U5151" s="1"/>
      <c r="V5151" s="1"/>
      <c r="W5151" s="1"/>
      <c r="X5151" s="1"/>
      <c r="Y5151" s="1"/>
      <c r="Z5151" s="1"/>
      <c r="AA5151" s="1"/>
      <c r="AB5151" s="1"/>
      <c r="AC5151" s="1"/>
      <c r="AD5151" s="1"/>
      <c r="AE5151" s="3"/>
      <c r="AF5151" s="4"/>
      <c r="AG5151" s="3"/>
      <c r="AH5151" s="3"/>
      <c r="AI5151" s="3"/>
      <c r="AJ5151" s="3"/>
      <c r="AK5151" s="3"/>
      <c r="AL5151" s="3"/>
      <c r="AM5151" s="3"/>
      <c r="AN5151" s="3"/>
      <c r="AO5151" s="3"/>
      <c r="AP5151" s="3"/>
      <c r="AQ5151" s="3"/>
      <c r="AR5151" s="3"/>
      <c r="AS5151" s="3"/>
      <c r="AT5151" s="3"/>
      <c r="AU5151" s="3"/>
      <c r="AV5151" s="3"/>
      <c r="AW5151" s="3"/>
      <c r="AX5151" s="3"/>
      <c r="AY5151" s="3"/>
      <c r="AZ5151" s="3"/>
      <c r="BA5151" s="3"/>
      <c r="BB5151" s="3"/>
      <c r="BC5151" s="3"/>
      <c r="BD5151" s="3"/>
      <c r="BE5151" s="3"/>
      <c r="BF5151" s="3"/>
      <c r="BG5151" s="3"/>
      <c r="BH5151" s="3"/>
      <c r="BI5151" s="3"/>
      <c r="BJ5151" s="1"/>
      <c r="BK5151" s="1"/>
      <c r="BL5151" s="1"/>
      <c r="BM5151" s="1"/>
      <c r="BN5151" s="1"/>
      <c r="BO5151" s="1"/>
      <c r="BP5151" s="1"/>
      <c r="BQ5151" s="1"/>
      <c r="BR5151" s="1"/>
      <c r="BS5151" s="1"/>
      <c r="BT5151" s="1"/>
      <c r="BU5151" s="1"/>
      <c r="BV5151" s="1"/>
      <c r="BW5151" s="1"/>
    </row>
    <row r="5152" spans="1:75" customFormat="1">
      <c r="A5152" s="1"/>
      <c r="B5152" s="1"/>
      <c r="C5152" s="327"/>
      <c r="D5152" s="16"/>
      <c r="E5152" s="294"/>
      <c r="F5152" s="29"/>
      <c r="G5152" s="287"/>
      <c r="H5152" s="1"/>
      <c r="I5152" s="3"/>
      <c r="J5152" s="1"/>
      <c r="K5152" s="1"/>
      <c r="L5152" s="1"/>
      <c r="M5152" s="3"/>
      <c r="N5152" s="1"/>
      <c r="O5152" s="1"/>
      <c r="P5152" s="1"/>
      <c r="Q5152" s="1"/>
      <c r="R5152" s="1"/>
      <c r="S5152" s="1"/>
      <c r="T5152" s="1"/>
      <c r="U5152" s="1"/>
      <c r="V5152" s="1"/>
      <c r="W5152" s="1"/>
      <c r="X5152" s="1"/>
      <c r="Y5152" s="1"/>
      <c r="Z5152" s="1"/>
      <c r="AA5152" s="1"/>
      <c r="AB5152" s="1"/>
      <c r="AC5152" s="1"/>
      <c r="AD5152" s="1"/>
      <c r="AE5152" s="3"/>
      <c r="AF5152" s="4"/>
      <c r="AG5152" s="3"/>
      <c r="AH5152" s="3"/>
      <c r="AI5152" s="3"/>
      <c r="AJ5152" s="3"/>
      <c r="AK5152" s="3"/>
      <c r="AL5152" s="3"/>
      <c r="AM5152" s="3"/>
      <c r="AN5152" s="3"/>
      <c r="AO5152" s="3"/>
      <c r="AP5152" s="3"/>
      <c r="AQ5152" s="3"/>
      <c r="AR5152" s="3"/>
      <c r="AS5152" s="3"/>
      <c r="AT5152" s="3"/>
      <c r="AU5152" s="3"/>
      <c r="AV5152" s="3"/>
      <c r="AW5152" s="3"/>
      <c r="AX5152" s="3"/>
      <c r="AY5152" s="3"/>
      <c r="AZ5152" s="3"/>
      <c r="BA5152" s="3"/>
      <c r="BB5152" s="3"/>
      <c r="BC5152" s="3"/>
      <c r="BD5152" s="3"/>
      <c r="BE5152" s="3"/>
      <c r="BF5152" s="3"/>
      <c r="BG5152" s="3"/>
      <c r="BH5152" s="3"/>
      <c r="BI5152" s="3"/>
      <c r="BJ5152" s="1"/>
      <c r="BK5152" s="1"/>
      <c r="BL5152" s="1"/>
      <c r="BM5152" s="1"/>
      <c r="BN5152" s="1"/>
      <c r="BO5152" s="1"/>
      <c r="BP5152" s="1"/>
      <c r="BQ5152" s="1"/>
      <c r="BR5152" s="1"/>
      <c r="BS5152" s="1"/>
      <c r="BT5152" s="1"/>
      <c r="BU5152" s="1"/>
      <c r="BV5152" s="1"/>
      <c r="BW5152" s="1"/>
    </row>
  </sheetData>
  <sortState ref="C5:AF45">
    <sortCondition descending="1" ref="H5:H45"/>
  </sortState>
  <mergeCells count="8">
    <mergeCell ref="W2:AG2"/>
    <mergeCell ref="B2:G2"/>
    <mergeCell ref="H2:U2"/>
    <mergeCell ref="B3:B4"/>
    <mergeCell ref="D3:D4"/>
    <mergeCell ref="E3:E4"/>
    <mergeCell ref="F3:F4"/>
    <mergeCell ref="G3:G4"/>
  </mergeCells>
  <phoneticPr fontId="9"/>
  <pageMargins left="0" right="0" top="0" bottom="0" header="0.39000000000000007" footer="0.51"/>
  <colBreaks count="1" manualBreakCount="1">
    <brk id="75" max="1048575" man="1"/>
  </colBreaks>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U24"/>
  <sheetViews>
    <sheetView topLeftCell="A8" workbookViewId="0">
      <selection activeCell="H37" sqref="H37"/>
    </sheetView>
  </sheetViews>
  <sheetFormatPr baseColWidth="12" defaultColWidth="9.83203125" defaultRowHeight="17" x14ac:dyDescent="0"/>
  <cols>
    <col min="1" max="1" width="4.83203125" style="1" customWidth="1"/>
    <col min="2" max="2" width="6.83203125" style="1" customWidth="1"/>
    <col min="3" max="3" width="9.83203125" style="1" customWidth="1"/>
    <col min="4" max="4" width="12.6640625" style="1" customWidth="1"/>
    <col min="5" max="5" width="17.83203125" style="16" customWidth="1"/>
    <col min="6" max="6" width="6.83203125" style="16" customWidth="1"/>
    <col min="7" max="7" width="6.83203125" style="17" customWidth="1"/>
    <col min="8" max="8" width="10" style="19" customWidth="1"/>
    <col min="9" max="9" width="7.83203125" style="1" customWidth="1"/>
    <col min="10" max="10" width="7.83203125" style="3" customWidth="1"/>
    <col min="11" max="11" width="8" style="3" customWidth="1"/>
    <col min="12" max="12" width="8" style="1" customWidth="1"/>
    <col min="13" max="13" width="8" style="3" hidden="1" customWidth="1"/>
    <col min="14" max="14" width="8" style="1" customWidth="1"/>
    <col min="15" max="15" width="8" style="1" hidden="1" customWidth="1"/>
    <col min="16" max="17" width="8" style="1" customWidth="1"/>
    <col min="18" max="19" width="8" style="1" hidden="1" customWidth="1"/>
    <col min="20" max="23" width="8" style="1" customWidth="1"/>
    <col min="24" max="24" width="8" style="1" hidden="1" customWidth="1"/>
    <col min="25" max="25" width="7.83203125" style="1" customWidth="1"/>
    <col min="26" max="26" width="8" style="1" hidden="1" customWidth="1"/>
    <col min="27" max="27" width="8" style="1" customWidth="1"/>
    <col min="28" max="28" width="8" style="3" customWidth="1"/>
    <col min="29" max="30" width="8" style="4" hidden="1" customWidth="1"/>
    <col min="31" max="33" width="8" style="4" customWidth="1"/>
    <col min="34" max="38" width="7.33203125" style="3" customWidth="1"/>
    <col min="39" max="45" width="4.83203125" style="3" customWidth="1"/>
    <col min="46" max="46" width="7.1640625" style="3" customWidth="1"/>
    <col min="47" max="63" width="4.83203125" style="3" customWidth="1"/>
    <col min="64" max="67" width="4.83203125" style="1" customWidth="1"/>
    <col min="68" max="68" width="5" style="1" customWidth="1"/>
    <col min="69" max="73" width="4.83203125" style="1" customWidth="1"/>
    <col min="74" max="81" width="7.83203125" style="1" customWidth="1"/>
    <col min="82" max="16384" width="9.83203125" style="1"/>
  </cols>
  <sheetData>
    <row r="1" spans="2:73" ht="45" customHeight="1">
      <c r="D1" s="16"/>
      <c r="E1" s="27"/>
      <c r="F1" s="27"/>
      <c r="G1" s="19"/>
      <c r="H1" s="1"/>
      <c r="J1" s="1"/>
      <c r="K1" s="1"/>
      <c r="M1" s="1"/>
      <c r="W1" s="3"/>
      <c r="X1" s="3"/>
      <c r="Y1" s="3"/>
      <c r="Z1" s="3"/>
      <c r="AB1" s="1"/>
      <c r="AC1" s="1"/>
      <c r="AD1" s="1"/>
      <c r="AE1" s="1"/>
      <c r="AF1" s="1"/>
      <c r="AG1" s="3"/>
      <c r="AH1" s="4"/>
      <c r="AI1" s="4"/>
      <c r="AJ1" s="4"/>
      <c r="AK1" s="4"/>
      <c r="BE1"/>
      <c r="BF1"/>
      <c r="BG1"/>
      <c r="BH1"/>
      <c r="BI1"/>
      <c r="BJ1"/>
      <c r="BK1"/>
      <c r="BL1"/>
      <c r="BM1"/>
      <c r="BN1"/>
      <c r="BO1"/>
      <c r="BP1"/>
      <c r="BQ1"/>
      <c r="BR1"/>
      <c r="BS1"/>
      <c r="BT1"/>
      <c r="BU1"/>
    </row>
    <row r="2" spans="2:73" s="5" customFormat="1" ht="26" customHeight="1">
      <c r="B2" s="414" t="s">
        <v>35</v>
      </c>
      <c r="C2" s="415"/>
      <c r="D2" s="416"/>
      <c r="E2" s="416"/>
      <c r="F2" s="416"/>
      <c r="G2" s="417"/>
      <c r="H2" s="425" t="s">
        <v>45</v>
      </c>
      <c r="I2" s="455"/>
      <c r="J2" s="455"/>
      <c r="K2" s="455"/>
      <c r="L2" s="455"/>
      <c r="M2" s="455"/>
      <c r="N2" s="455"/>
      <c r="O2" s="455"/>
      <c r="P2" s="455"/>
      <c r="Q2" s="455"/>
      <c r="R2" s="455"/>
      <c r="S2" s="455"/>
      <c r="T2" s="455"/>
      <c r="U2" s="455"/>
      <c r="V2" s="455"/>
      <c r="W2" s="413" t="str">
        <f>'10.12歳以下男子'!W2:AG2</f>
        <v>2026/4/20現在</v>
      </c>
      <c r="X2" s="413"/>
      <c r="Y2" s="413"/>
      <c r="Z2" s="413"/>
      <c r="AA2" s="413"/>
      <c r="AB2" s="413"/>
      <c r="AC2" s="413"/>
      <c r="AD2" s="413"/>
      <c r="AE2" s="413"/>
      <c r="AF2" s="413"/>
      <c r="AG2" s="413"/>
      <c r="AH2"/>
      <c r="AI2"/>
      <c r="AJ2"/>
      <c r="AK2"/>
      <c r="AL2"/>
      <c r="AM2"/>
      <c r="AN2"/>
      <c r="AO2"/>
      <c r="AP2"/>
      <c r="AQ2"/>
      <c r="AR2" s="15"/>
      <c r="AS2" s="15"/>
      <c r="AT2" s="15"/>
      <c r="AU2" s="15"/>
      <c r="AV2" s="15"/>
      <c r="AW2" s="15"/>
      <c r="AX2" s="15"/>
      <c r="AY2" s="15"/>
      <c r="AZ2" s="15"/>
      <c r="BA2" s="15"/>
      <c r="BB2" s="15"/>
      <c r="BC2" s="15"/>
      <c r="BD2" s="15"/>
      <c r="BE2"/>
      <c r="BF2"/>
      <c r="BG2"/>
      <c r="BH2"/>
      <c r="BI2"/>
      <c r="BJ2"/>
      <c r="BK2"/>
      <c r="BL2"/>
      <c r="BM2"/>
      <c r="BN2"/>
      <c r="BO2"/>
      <c r="BP2"/>
      <c r="BQ2"/>
      <c r="BR2"/>
      <c r="BS2"/>
      <c r="BT2"/>
      <c r="BU2"/>
    </row>
    <row r="3" spans="2:73" s="6" customFormat="1" ht="26" customHeight="1">
      <c r="B3" s="447" t="s">
        <v>4</v>
      </c>
      <c r="C3" s="310" t="s">
        <v>165</v>
      </c>
      <c r="D3" s="449" t="s">
        <v>19</v>
      </c>
      <c r="E3" s="451" t="s">
        <v>11</v>
      </c>
      <c r="F3" s="418" t="s">
        <v>148</v>
      </c>
      <c r="G3" s="453" t="s">
        <v>13</v>
      </c>
      <c r="H3" s="156" t="s">
        <v>37</v>
      </c>
      <c r="I3" s="157" t="s">
        <v>7</v>
      </c>
      <c r="J3" s="158" t="s">
        <v>7</v>
      </c>
      <c r="K3" s="159" t="s">
        <v>46</v>
      </c>
      <c r="L3" s="160" t="s">
        <v>117</v>
      </c>
      <c r="M3" s="161" t="s">
        <v>110</v>
      </c>
      <c r="N3" s="160" t="s">
        <v>370</v>
      </c>
      <c r="O3" s="160" t="s">
        <v>174</v>
      </c>
      <c r="P3" s="160" t="s">
        <v>149</v>
      </c>
      <c r="Q3" s="162" t="s">
        <v>150</v>
      </c>
      <c r="R3" s="163" t="s">
        <v>151</v>
      </c>
      <c r="S3" s="164" t="s">
        <v>175</v>
      </c>
      <c r="T3" s="160" t="s">
        <v>152</v>
      </c>
      <c r="U3" s="160" t="s">
        <v>31</v>
      </c>
      <c r="V3" s="162" t="s">
        <v>153</v>
      </c>
      <c r="W3" s="165" t="s">
        <v>117</v>
      </c>
      <c r="X3" s="166" t="s">
        <v>110</v>
      </c>
      <c r="Y3" s="165" t="s">
        <v>370</v>
      </c>
      <c r="Z3" s="165" t="s">
        <v>174</v>
      </c>
      <c r="AA3" s="165" t="s">
        <v>149</v>
      </c>
      <c r="AB3" s="167" t="s">
        <v>150</v>
      </c>
      <c r="AC3" s="168" t="s">
        <v>151</v>
      </c>
      <c r="AD3" s="169" t="s">
        <v>175</v>
      </c>
      <c r="AE3" s="165" t="s">
        <v>152</v>
      </c>
      <c r="AF3" s="165" t="s">
        <v>31</v>
      </c>
      <c r="AG3" s="167" t="s">
        <v>153</v>
      </c>
      <c r="AM3"/>
      <c r="AN3"/>
      <c r="AO3"/>
      <c r="AP3"/>
      <c r="AQ3"/>
      <c r="AR3"/>
      <c r="AS3"/>
      <c r="AT3"/>
      <c r="AU3"/>
      <c r="AV3"/>
      <c r="AW3"/>
      <c r="AX3"/>
      <c r="AY3"/>
      <c r="AZ3"/>
      <c r="BA3"/>
      <c r="BB3"/>
      <c r="BC3"/>
      <c r="BD3"/>
      <c r="BE3"/>
      <c r="BF3"/>
      <c r="BG3"/>
      <c r="BH3"/>
      <c r="BI3"/>
      <c r="BJ3"/>
      <c r="BK3"/>
      <c r="BL3"/>
      <c r="BM3"/>
      <c r="BN3"/>
      <c r="BO3"/>
      <c r="BP3"/>
    </row>
    <row r="4" spans="2:73" s="6" customFormat="1" ht="20" customHeight="1">
      <c r="B4" s="448"/>
      <c r="C4" s="311" t="s">
        <v>297</v>
      </c>
      <c r="D4" s="450"/>
      <c r="E4" s="452"/>
      <c r="F4" s="435"/>
      <c r="G4" s="454"/>
      <c r="H4" s="216" t="s">
        <v>54</v>
      </c>
      <c r="I4" s="217" t="s">
        <v>21</v>
      </c>
      <c r="J4" s="217" t="s">
        <v>22</v>
      </c>
      <c r="K4" s="218" t="s">
        <v>53</v>
      </c>
      <c r="L4" s="219" t="s">
        <v>44</v>
      </c>
      <c r="M4" s="219" t="s">
        <v>44</v>
      </c>
      <c r="N4" s="220" t="s">
        <v>44</v>
      </c>
      <c r="O4" s="220" t="s">
        <v>44</v>
      </c>
      <c r="P4" s="220" t="s">
        <v>44</v>
      </c>
      <c r="Q4" s="220" t="s">
        <v>44</v>
      </c>
      <c r="R4" s="220" t="s">
        <v>44</v>
      </c>
      <c r="S4" s="220" t="s">
        <v>44</v>
      </c>
      <c r="T4" s="220" t="s">
        <v>44</v>
      </c>
      <c r="U4" s="221" t="s">
        <v>44</v>
      </c>
      <c r="V4" s="220" t="s">
        <v>44</v>
      </c>
      <c r="W4" s="222" t="s">
        <v>16</v>
      </c>
      <c r="X4" s="215" t="s">
        <v>16</v>
      </c>
      <c r="Y4" s="222" t="s">
        <v>16</v>
      </c>
      <c r="Z4" s="223" t="s">
        <v>16</v>
      </c>
      <c r="AA4" s="222" t="s">
        <v>16</v>
      </c>
      <c r="AB4" s="222" t="s">
        <v>16</v>
      </c>
      <c r="AC4" s="215" t="s">
        <v>16</v>
      </c>
      <c r="AD4" s="215" t="s">
        <v>16</v>
      </c>
      <c r="AE4" s="222" t="s">
        <v>16</v>
      </c>
      <c r="AF4" s="215" t="s">
        <v>16</v>
      </c>
      <c r="AG4" s="215" t="s">
        <v>16</v>
      </c>
      <c r="AM4"/>
      <c r="AN4"/>
      <c r="AO4"/>
      <c r="AP4"/>
      <c r="AQ4"/>
      <c r="AR4"/>
      <c r="AS4"/>
      <c r="AT4"/>
      <c r="AU4"/>
      <c r="AV4"/>
      <c r="AW4"/>
      <c r="AX4"/>
      <c r="AY4"/>
      <c r="AZ4"/>
      <c r="BA4"/>
      <c r="BB4"/>
      <c r="BC4"/>
      <c r="BD4"/>
      <c r="BE4"/>
      <c r="BF4"/>
      <c r="BG4"/>
      <c r="BH4"/>
      <c r="BI4"/>
      <c r="BJ4"/>
      <c r="BK4"/>
      <c r="BL4"/>
      <c r="BM4"/>
      <c r="BN4"/>
      <c r="BO4"/>
      <c r="BP4"/>
    </row>
    <row r="5" spans="2:73" ht="25" customHeight="1">
      <c r="B5" s="224">
        <f>IF(H5=0,"",RANK(H5,$H$5:$H$8))</f>
        <v>1</v>
      </c>
      <c r="C5" s="271" t="s">
        <v>472</v>
      </c>
      <c r="D5" s="248" t="s">
        <v>470</v>
      </c>
      <c r="E5" s="198" t="s">
        <v>471</v>
      </c>
      <c r="F5" s="203" t="s">
        <v>125</v>
      </c>
      <c r="G5" s="203" t="s">
        <v>479</v>
      </c>
      <c r="H5" s="247">
        <f t="shared" ref="H5:H8" si="0">AVERAGE(I5:J5)+K5</f>
        <v>35.085999999999999</v>
      </c>
      <c r="I5" s="202">
        <f t="shared" ref="I5:I8" si="1">LARGE(L5:V5,1)</f>
        <v>35</v>
      </c>
      <c r="J5" s="202">
        <f t="shared" ref="J5:J8" si="2">LARGE(L5:V5,2)</f>
        <v>35</v>
      </c>
      <c r="K5" s="210">
        <f t="shared" ref="K5:K8" si="3">SUM(L5:V5)*0.001</f>
        <v>8.6000000000000007E-2</v>
      </c>
      <c r="L5" s="212">
        <f>IF(W5=0,0,VLOOKUP(W5,得点テーブルNEW!$B$14:$K$73,4,0))</f>
        <v>35</v>
      </c>
      <c r="M5" s="212">
        <f>IF(X5=0,0,VLOOKUP(X5,得点テーブルNEW!$B$14:$K$62,4,0))</f>
        <v>0</v>
      </c>
      <c r="N5" s="212">
        <f>IF(Y5=0,0,VLOOKUP(Y5,得点テーブルNEW!$B$14:$K$73,4,0))</f>
        <v>0</v>
      </c>
      <c r="O5" s="211">
        <f>IF(Z5=0,0,VLOOKUP(Z5,得点テーブルNEW!$B$14:$K$62,4,0))</f>
        <v>0</v>
      </c>
      <c r="P5" s="212">
        <f>IF(AA5=0,0,VLOOKUP(AA5,得点テーブルNEW!$B$14:$K$73,4,0))</f>
        <v>16</v>
      </c>
      <c r="Q5" s="212">
        <f>IF(AB5=0,0,VLOOKUP(AB5,得点テーブルNEW!$B$14:$K$73,4,0))</f>
        <v>0</v>
      </c>
      <c r="R5" s="212">
        <f>IF(AC5=0,0,VLOOKUP(AC5,得点テーブルNEW!$B$14:$K$62,4,0))</f>
        <v>0</v>
      </c>
      <c r="S5" s="211">
        <f>IF(AD5=0,0,VLOOKUP(AD5,得点テーブルNEW!$B$14:$K$62,4,0))</f>
        <v>0</v>
      </c>
      <c r="T5" s="212">
        <f>IF(AE5=0,0,VLOOKUP(AE5,得点テーブルNEW!$B$14:$K$73,4,0))</f>
        <v>0</v>
      </c>
      <c r="U5" s="212">
        <f>IF(AF5=0,0,VLOOKUP(AF5,得点テーブルNEW!$B$14:$K$73,4,0))</f>
        <v>0</v>
      </c>
      <c r="V5" s="212">
        <f>IF(AG5=0,0,VLOOKUP(AG5,得点テーブルNEW!$B$14:$K$73,4,0))</f>
        <v>35</v>
      </c>
      <c r="W5" s="214" t="s">
        <v>821</v>
      </c>
      <c r="X5" s="225"/>
      <c r="Y5" s="213"/>
      <c r="Z5" s="226"/>
      <c r="AA5" s="213" t="s">
        <v>267</v>
      </c>
      <c r="AB5" s="227"/>
      <c r="AC5" s="227"/>
      <c r="AD5" s="227"/>
      <c r="AE5" s="226"/>
      <c r="AF5" s="213"/>
      <c r="AG5" s="213" t="s">
        <v>253</v>
      </c>
      <c r="AH5"/>
      <c r="AI5"/>
      <c r="AJ5"/>
      <c r="AK5"/>
      <c r="AL5"/>
      <c r="AM5"/>
      <c r="AN5"/>
      <c r="AO5"/>
      <c r="AP5"/>
      <c r="AQ5"/>
      <c r="AR5"/>
      <c r="AS5"/>
      <c r="AT5"/>
      <c r="AU5"/>
      <c r="AV5"/>
      <c r="AW5"/>
      <c r="AX5"/>
      <c r="AY5"/>
      <c r="AZ5"/>
      <c r="BA5"/>
      <c r="BB5"/>
      <c r="BC5"/>
      <c r="BD5"/>
      <c r="BE5"/>
      <c r="BF5"/>
      <c r="BG5"/>
      <c r="BH5"/>
      <c r="BI5"/>
      <c r="BJ5"/>
      <c r="BK5"/>
      <c r="BL5"/>
      <c r="BM5"/>
    </row>
    <row r="6" spans="2:73" ht="25" customHeight="1">
      <c r="B6" s="224">
        <f t="shared" ref="B6:B8" si="4">IF(H6=0,"",RANK(H6,$H$5:$H$8))</f>
        <v>2</v>
      </c>
      <c r="C6" s="405" t="s">
        <v>901</v>
      </c>
      <c r="D6" s="248" t="s">
        <v>788</v>
      </c>
      <c r="E6" s="338" t="s">
        <v>178</v>
      </c>
      <c r="F6" s="203" t="s">
        <v>109</v>
      </c>
      <c r="G6" s="203" t="s">
        <v>479</v>
      </c>
      <c r="H6" s="247">
        <f t="shared" si="0"/>
        <v>16.032</v>
      </c>
      <c r="I6" s="202">
        <f t="shared" si="1"/>
        <v>16</v>
      </c>
      <c r="J6" s="202">
        <f t="shared" si="2"/>
        <v>16</v>
      </c>
      <c r="K6" s="210">
        <f t="shared" si="3"/>
        <v>3.2000000000000001E-2</v>
      </c>
      <c r="L6" s="212">
        <f>IF(W6=0,0,VLOOKUP(W6,得点テーブルNEW!$B$14:$K$73,4,0))</f>
        <v>16</v>
      </c>
      <c r="M6" s="212">
        <f>IF(X6=0,0,VLOOKUP(X6,得点テーブルNEW!$B$14:$K$62,4,0))</f>
        <v>0</v>
      </c>
      <c r="N6" s="212">
        <f>IF(Y6=0,0,VLOOKUP(Y6,得点テーブルNEW!$B$14:$K$73,4,0))</f>
        <v>0</v>
      </c>
      <c r="O6" s="211">
        <f>IF(Z6=0,0,VLOOKUP(Z6,得点テーブルNEW!$B$14:$K$62,4,0))</f>
        <v>0</v>
      </c>
      <c r="P6" s="212">
        <f>IF(AA6=0,0,VLOOKUP(AA6,得点テーブルNEW!$B$14:$K$73,4,0))</f>
        <v>0</v>
      </c>
      <c r="Q6" s="212">
        <f>IF(AB6=0,0,VLOOKUP(AB6,得点テーブルNEW!$B$14:$K$73,4,0))</f>
        <v>0</v>
      </c>
      <c r="R6" s="212">
        <f>IF(AC6=0,0,VLOOKUP(AC6,得点テーブルNEW!$B$14:$K$62,4,0))</f>
        <v>0</v>
      </c>
      <c r="S6" s="211">
        <f>IF(AD6=0,0,VLOOKUP(AD6,得点テーブルNEW!$B$14:$K$62,4,0))</f>
        <v>0</v>
      </c>
      <c r="T6" s="212">
        <f>IF(AE6=0,0,VLOOKUP(AE6,得点テーブルNEW!$B$14:$K$73,4,0))</f>
        <v>0</v>
      </c>
      <c r="U6" s="212">
        <f>IF(AF6=0,0,VLOOKUP(AF6,得点テーブルNEW!$B$14:$K$73,4,0))</f>
        <v>0</v>
      </c>
      <c r="V6" s="212">
        <f>IF(AG6=0,0,VLOOKUP(AG6,得点テーブルNEW!$B$14:$K$73,4,0))</f>
        <v>16</v>
      </c>
      <c r="W6" s="214" t="s">
        <v>868</v>
      </c>
      <c r="X6" s="225"/>
      <c r="Y6" s="213"/>
      <c r="Z6" s="226"/>
      <c r="AA6" s="213"/>
      <c r="AB6" s="227"/>
      <c r="AC6" s="227"/>
      <c r="AD6" s="227"/>
      <c r="AE6" s="226"/>
      <c r="AF6" s="213"/>
      <c r="AG6" s="213" t="s">
        <v>267</v>
      </c>
      <c r="AH6"/>
      <c r="AI6"/>
      <c r="AJ6"/>
      <c r="AK6"/>
      <c r="AL6"/>
      <c r="AM6"/>
      <c r="AN6"/>
      <c r="AO6"/>
      <c r="AP6"/>
      <c r="AQ6"/>
      <c r="AR6"/>
      <c r="AS6"/>
      <c r="AT6"/>
      <c r="AU6"/>
      <c r="AV6"/>
      <c r="AW6"/>
      <c r="AX6"/>
      <c r="AY6"/>
      <c r="AZ6"/>
      <c r="BA6"/>
      <c r="BB6"/>
      <c r="BC6"/>
      <c r="BD6"/>
      <c r="BE6"/>
      <c r="BF6"/>
      <c r="BG6"/>
      <c r="BH6"/>
      <c r="BI6"/>
      <c r="BJ6"/>
      <c r="BK6"/>
      <c r="BL6"/>
      <c r="BM6"/>
    </row>
    <row r="7" spans="2:73" ht="25" customHeight="1">
      <c r="B7" s="224">
        <f t="shared" si="4"/>
        <v>3</v>
      </c>
      <c r="C7" s="302" t="s">
        <v>902</v>
      </c>
      <c r="D7" s="248" t="s">
        <v>692</v>
      </c>
      <c r="E7" s="302" t="s">
        <v>693</v>
      </c>
      <c r="F7" s="203" t="s">
        <v>109</v>
      </c>
      <c r="G7" s="203" t="s">
        <v>479</v>
      </c>
      <c r="H7" s="247">
        <f t="shared" si="0"/>
        <v>14.04</v>
      </c>
      <c r="I7" s="202">
        <f t="shared" si="1"/>
        <v>16</v>
      </c>
      <c r="J7" s="202">
        <f t="shared" si="2"/>
        <v>12</v>
      </c>
      <c r="K7" s="210">
        <f t="shared" si="3"/>
        <v>0.04</v>
      </c>
      <c r="L7" s="212">
        <f>IF(W7=0,0,VLOOKUP(W7,得点テーブルNEW!$B$14:$K$73,4,0))</f>
        <v>12</v>
      </c>
      <c r="M7" s="212">
        <f>IF(X7=0,0,VLOOKUP(X7,得点テーブルNEW!$B$14:$K$62,4,0))</f>
        <v>0</v>
      </c>
      <c r="N7" s="212">
        <f>IF(Y7=0,0,VLOOKUP(Y7,得点テーブルNEW!$B$14:$K$73,4,0))</f>
        <v>16</v>
      </c>
      <c r="O7" s="211">
        <f>IF(Z7=0,0,VLOOKUP(Z7,得点テーブルNEW!$B$14:$K$62,4,0))</f>
        <v>0</v>
      </c>
      <c r="P7" s="212">
        <f>IF(AA7=0,0,VLOOKUP(AA7,得点テーブルNEW!$B$14:$K$73,4,0))</f>
        <v>12</v>
      </c>
      <c r="Q7" s="212">
        <f>IF(AB7=0,0,VLOOKUP(AB7,得点テーブルNEW!$B$14:$K$73,4,0))</f>
        <v>0</v>
      </c>
      <c r="R7" s="212">
        <f>IF(AC7=0,0,VLOOKUP(AC7,得点テーブルNEW!$B$14:$K$62,4,0))</f>
        <v>0</v>
      </c>
      <c r="S7" s="211">
        <f>IF(AD7=0,0,VLOOKUP(AD7,得点テーブルNEW!$B$14:$K$62,4,0))</f>
        <v>0</v>
      </c>
      <c r="T7" s="212">
        <f>IF(AE7=0,0,VLOOKUP(AE7,得点テーブルNEW!$B$14:$K$73,4,0))</f>
        <v>0</v>
      </c>
      <c r="U7" s="212">
        <f>IF(AF7=0,0,VLOOKUP(AF7,得点テーブルNEW!$B$14:$K$73,4,0))</f>
        <v>0</v>
      </c>
      <c r="V7" s="212">
        <f>IF(AG7=0,0,VLOOKUP(AG7,得点テーブルNEW!$B$14:$K$73,4,0))</f>
        <v>0</v>
      </c>
      <c r="W7" s="214" t="s">
        <v>816</v>
      </c>
      <c r="X7" s="225"/>
      <c r="Y7" s="213" t="s">
        <v>267</v>
      </c>
      <c r="Z7" s="226"/>
      <c r="AA7" s="213" t="s">
        <v>145</v>
      </c>
      <c r="AB7" s="227"/>
      <c r="AC7" s="227"/>
      <c r="AD7" s="227"/>
      <c r="AE7" s="226"/>
      <c r="AF7" s="213"/>
      <c r="AG7" s="213"/>
      <c r="AH7"/>
      <c r="AI7"/>
      <c r="AJ7"/>
      <c r="AK7"/>
      <c r="AL7"/>
      <c r="AM7"/>
      <c r="AN7"/>
      <c r="AO7"/>
      <c r="AP7"/>
      <c r="AQ7"/>
      <c r="AR7"/>
      <c r="AS7"/>
      <c r="AT7"/>
      <c r="AU7"/>
      <c r="AV7"/>
      <c r="AW7"/>
      <c r="AX7"/>
      <c r="AY7"/>
      <c r="AZ7"/>
      <c r="BA7"/>
      <c r="BB7"/>
      <c r="BC7"/>
      <c r="BD7"/>
      <c r="BE7"/>
      <c r="BF7"/>
      <c r="BG7"/>
      <c r="BH7"/>
      <c r="BI7"/>
      <c r="BJ7"/>
      <c r="BK7"/>
      <c r="BL7"/>
      <c r="BM7"/>
    </row>
    <row r="8" spans="2:73" ht="25" customHeight="1">
      <c r="B8" s="224">
        <f t="shared" si="4"/>
        <v>4</v>
      </c>
      <c r="C8" s="272" t="s">
        <v>798</v>
      </c>
      <c r="D8" s="248" t="s">
        <v>789</v>
      </c>
      <c r="E8" s="198" t="s">
        <v>14</v>
      </c>
      <c r="F8" s="203" t="s">
        <v>109</v>
      </c>
      <c r="G8" s="203" t="s">
        <v>479</v>
      </c>
      <c r="H8" s="247">
        <f t="shared" si="0"/>
        <v>6.0119999999999996</v>
      </c>
      <c r="I8" s="202">
        <f t="shared" si="1"/>
        <v>12</v>
      </c>
      <c r="J8" s="202">
        <f t="shared" si="2"/>
        <v>0</v>
      </c>
      <c r="K8" s="210">
        <f t="shared" si="3"/>
        <v>1.2E-2</v>
      </c>
      <c r="L8" s="212">
        <f>IF(W8=0,0,VLOOKUP(W8,得点テーブルNEW!$B$14:$K$73,4,0))</f>
        <v>0</v>
      </c>
      <c r="M8" s="212">
        <f>IF(X8=0,0,VLOOKUP(X8,得点テーブルNEW!$B$14:$K$62,4,0))</f>
        <v>0</v>
      </c>
      <c r="N8" s="212">
        <f>IF(Y8=0,0,VLOOKUP(Y8,得点テーブルNEW!$B$14:$K$73,4,0))</f>
        <v>0</v>
      </c>
      <c r="O8" s="211">
        <f>IF(Z8=0,0,VLOOKUP(Z8,得点テーブルNEW!$B$14:$K$62,4,0))</f>
        <v>0</v>
      </c>
      <c r="P8" s="212">
        <f>IF(AA8=0,0,VLOOKUP(AA8,得点テーブルNEW!$B$14:$K$73,4,0))</f>
        <v>0</v>
      </c>
      <c r="Q8" s="212">
        <f>IF(AB8=0,0,VLOOKUP(AB8,得点テーブルNEW!$B$14:$K$73,4,0))</f>
        <v>0</v>
      </c>
      <c r="R8" s="212">
        <f>IF(AC8=0,0,VLOOKUP(AC8,得点テーブルNEW!$B$14:$K$62,4,0))</f>
        <v>0</v>
      </c>
      <c r="S8" s="211">
        <f>IF(AD8=0,0,VLOOKUP(AD8,得点テーブルNEW!$B$14:$K$62,4,0))</f>
        <v>0</v>
      </c>
      <c r="T8" s="212">
        <f>IF(AE8=0,0,VLOOKUP(AE8,得点テーブルNEW!$B$14:$K$73,4,0))</f>
        <v>0</v>
      </c>
      <c r="U8" s="212">
        <f>IF(AF8=0,0,VLOOKUP(AF8,得点テーブルNEW!$B$14:$K$73,4,0))</f>
        <v>0</v>
      </c>
      <c r="V8" s="212">
        <f>IF(AG8=0,0,VLOOKUP(AG8,得点テーブルNEW!$B$14:$K$73,4,0))</f>
        <v>12</v>
      </c>
      <c r="W8" s="214"/>
      <c r="X8" s="225"/>
      <c r="Y8" s="213"/>
      <c r="Z8" s="226"/>
      <c r="AA8" s="213"/>
      <c r="AB8" s="227"/>
      <c r="AC8" s="227"/>
      <c r="AD8" s="227"/>
      <c r="AE8" s="226"/>
      <c r="AF8" s="213"/>
      <c r="AG8" s="213" t="s">
        <v>145</v>
      </c>
      <c r="AH8"/>
      <c r="AI8"/>
      <c r="AJ8"/>
      <c r="AK8"/>
      <c r="AL8"/>
      <c r="AM8"/>
      <c r="AN8"/>
      <c r="AO8"/>
      <c r="AP8"/>
      <c r="AQ8"/>
      <c r="AR8"/>
      <c r="AS8"/>
      <c r="AT8"/>
      <c r="AU8"/>
      <c r="AV8"/>
      <c r="AW8"/>
      <c r="AX8"/>
      <c r="AY8"/>
      <c r="AZ8"/>
      <c r="BA8"/>
      <c r="BB8"/>
      <c r="BC8"/>
      <c r="BD8"/>
      <c r="BE8"/>
      <c r="BF8"/>
      <c r="BG8"/>
      <c r="BH8"/>
      <c r="BI8"/>
      <c r="BJ8"/>
      <c r="BK8"/>
      <c r="BL8"/>
      <c r="BM8"/>
    </row>
    <row r="9" spans="2:73" ht="25" customHeight="1">
      <c r="B9" s="224" t="e">
        <f t="shared" ref="B9" si="5">IF(H9=0,"",RANK(H9,$H$5:$H$8))</f>
        <v>#N/A</v>
      </c>
      <c r="C9" s="272"/>
      <c r="D9" s="248" t="s">
        <v>917</v>
      </c>
      <c r="E9" s="198" t="s">
        <v>28</v>
      </c>
      <c r="F9" s="203" t="s">
        <v>109</v>
      </c>
      <c r="G9" s="203" t="s">
        <v>479</v>
      </c>
      <c r="H9" s="247">
        <f t="shared" ref="H9" si="6">AVERAGE(I9:J9)+K9</f>
        <v>12.023999999999999</v>
      </c>
      <c r="I9" s="202">
        <f t="shared" ref="I9" si="7">LARGE(L9:V9,1)</f>
        <v>12</v>
      </c>
      <c r="J9" s="202">
        <f t="shared" ref="J9" si="8">LARGE(L9:V9,2)</f>
        <v>12</v>
      </c>
      <c r="K9" s="210">
        <f t="shared" ref="K9" si="9">SUM(L9:V9)*0.001</f>
        <v>2.4E-2</v>
      </c>
      <c r="L9" s="212">
        <f>IF(W9=0,0,VLOOKUP(W9,得点テーブルNEW!$B$14:$K$73,4,0))</f>
        <v>0</v>
      </c>
      <c r="M9" s="212">
        <f>IF(X9=0,0,VLOOKUP(X9,得点テーブルNEW!$B$14:$K$62,4,0))</f>
        <v>0</v>
      </c>
      <c r="N9" s="212">
        <f>IF(Y9=0,0,VLOOKUP(Y9,得点テーブルNEW!$B$14:$K$73,4,0))</f>
        <v>12</v>
      </c>
      <c r="O9" s="211">
        <f>IF(Z9=0,0,VLOOKUP(Z9,得点テーブルNEW!$B$14:$K$62,4,0))</f>
        <v>0</v>
      </c>
      <c r="P9" s="212">
        <f>IF(AA9=0,0,VLOOKUP(AA9,得点テーブルNEW!$B$14:$K$73,4,0))</f>
        <v>0</v>
      </c>
      <c r="Q9" s="212">
        <f>IF(AB9=0,0,VLOOKUP(AB9,得点テーブルNEW!$B$14:$K$73,4,0))</f>
        <v>0</v>
      </c>
      <c r="R9" s="212">
        <f>IF(AC9=0,0,VLOOKUP(AC9,得点テーブルNEW!$B$14:$K$62,4,0))</f>
        <v>0</v>
      </c>
      <c r="S9" s="211">
        <f>IF(AD9=0,0,VLOOKUP(AD9,得点テーブルNEW!$B$14:$K$62,4,0))</f>
        <v>0</v>
      </c>
      <c r="T9" s="212">
        <f>IF(AE9=0,0,VLOOKUP(AE9,得点テーブルNEW!$B$14:$K$73,4,0))</f>
        <v>0</v>
      </c>
      <c r="U9" s="212">
        <f>IF(AF9=0,0,VLOOKUP(AF9,得点テーブルNEW!$B$14:$K$73,4,0))</f>
        <v>0</v>
      </c>
      <c r="V9" s="212">
        <f>IF(AG9=0,0,VLOOKUP(AG9,得点テーブルNEW!$B$14:$K$73,4,0))</f>
        <v>12</v>
      </c>
      <c r="W9" s="214"/>
      <c r="X9" s="225"/>
      <c r="Y9" s="213" t="s">
        <v>145</v>
      </c>
      <c r="Z9" s="226"/>
      <c r="AA9" s="213"/>
      <c r="AB9" s="227"/>
      <c r="AC9" s="227"/>
      <c r="AD9" s="227"/>
      <c r="AE9" s="226"/>
      <c r="AF9" s="213"/>
      <c r="AG9" s="213" t="s">
        <v>145</v>
      </c>
      <c r="AH9"/>
      <c r="AI9"/>
      <c r="AJ9"/>
      <c r="AK9"/>
      <c r="AL9"/>
      <c r="AM9"/>
      <c r="AN9"/>
      <c r="AO9"/>
      <c r="AP9"/>
      <c r="AQ9"/>
      <c r="AR9"/>
      <c r="AS9"/>
      <c r="AT9"/>
      <c r="AU9"/>
      <c r="AV9"/>
      <c r="AW9"/>
      <c r="AX9"/>
      <c r="AY9"/>
      <c r="AZ9"/>
      <c r="BA9"/>
      <c r="BB9"/>
      <c r="BC9"/>
      <c r="BD9"/>
      <c r="BE9"/>
      <c r="BF9"/>
      <c r="BG9"/>
      <c r="BH9"/>
      <c r="BI9"/>
      <c r="BJ9"/>
      <c r="BK9"/>
      <c r="BL9"/>
      <c r="BM9"/>
    </row>
    <row r="10" spans="2:73" ht="30" customHeight="1">
      <c r="B10" s="192"/>
      <c r="C10" s="192"/>
      <c r="D10" s="192"/>
      <c r="E10" s="193"/>
      <c r="F10" s="193"/>
      <c r="G10" s="229"/>
      <c r="H10" s="194"/>
      <c r="I10" s="192"/>
      <c r="J10" s="195"/>
      <c r="K10" s="195"/>
      <c r="L10" s="192"/>
      <c r="M10" s="195"/>
      <c r="N10" s="192"/>
      <c r="O10" s="192"/>
      <c r="P10" s="192"/>
      <c r="Q10" s="192"/>
      <c r="R10" s="192"/>
      <c r="S10" s="192"/>
      <c r="T10" s="192"/>
      <c r="U10" s="192"/>
      <c r="V10" s="192"/>
      <c r="W10" s="192"/>
      <c r="X10" s="192"/>
      <c r="Y10" s="192"/>
      <c r="Z10" s="192"/>
      <c r="AA10" s="196"/>
      <c r="AB10" s="196"/>
      <c r="AC10" s="196"/>
      <c r="AD10" s="196"/>
      <c r="AE10" s="196"/>
      <c r="AF10" s="196"/>
      <c r="AG10" s="196"/>
      <c r="AH10"/>
      <c r="AI10"/>
      <c r="AJ10"/>
      <c r="AK10"/>
      <c r="AL10"/>
      <c r="AM10"/>
      <c r="AN10"/>
      <c r="AO10"/>
      <c r="AP10"/>
      <c r="AQ10"/>
      <c r="AR10"/>
      <c r="AS10"/>
      <c r="AT10"/>
      <c r="AU10"/>
      <c r="AV10"/>
      <c r="AW10"/>
      <c r="AX10"/>
      <c r="AY10"/>
      <c r="AZ10"/>
      <c r="BA10"/>
      <c r="BB10"/>
      <c r="BC10"/>
      <c r="BD10"/>
      <c r="BE10"/>
      <c r="BF10"/>
      <c r="BG10"/>
      <c r="BH10"/>
      <c r="BI10"/>
      <c r="BJ10"/>
      <c r="BK10"/>
      <c r="BL10"/>
      <c r="BM10"/>
    </row>
    <row r="11" spans="2:73" ht="26" customHeight="1">
      <c r="B11" s="414" t="s">
        <v>33</v>
      </c>
      <c r="C11" s="415"/>
      <c r="D11" s="416"/>
      <c r="E11" s="416"/>
      <c r="F11" s="416"/>
      <c r="G11" s="417"/>
      <c r="H11" s="425" t="s">
        <v>45</v>
      </c>
      <c r="I11" s="455"/>
      <c r="J11" s="455"/>
      <c r="K11" s="455"/>
      <c r="L11" s="455"/>
      <c r="M11" s="455"/>
      <c r="N11" s="455"/>
      <c r="O11" s="455"/>
      <c r="P11" s="455"/>
      <c r="Q11" s="455"/>
      <c r="R11" s="455"/>
      <c r="S11" s="455"/>
      <c r="T11" s="455"/>
      <c r="U11" s="455"/>
      <c r="V11" s="455"/>
      <c r="W11" s="413" t="str">
        <f>'10.12歳以下男子'!W2:AG2</f>
        <v>2026/4/20現在</v>
      </c>
      <c r="X11" s="413"/>
      <c r="Y11" s="413"/>
      <c r="Z11" s="413"/>
      <c r="AA11" s="413"/>
      <c r="AB11" s="413"/>
      <c r="AC11" s="413"/>
      <c r="AD11" s="413"/>
      <c r="AE11" s="413"/>
      <c r="AF11" s="413"/>
      <c r="AG11" s="413"/>
      <c r="AH11"/>
      <c r="AI11"/>
      <c r="AJ11"/>
      <c r="AK11"/>
      <c r="AL11"/>
      <c r="AM11"/>
      <c r="AN11"/>
      <c r="AO11"/>
      <c r="AP11"/>
      <c r="AQ11"/>
      <c r="AR11"/>
      <c r="AS11"/>
      <c r="AT11"/>
      <c r="AU11"/>
      <c r="AV11"/>
      <c r="AW11"/>
      <c r="AX11"/>
      <c r="AY11"/>
      <c r="AZ11"/>
      <c r="BA11"/>
      <c r="BB11"/>
      <c r="BC11"/>
      <c r="BD11"/>
      <c r="BE11"/>
      <c r="BF11"/>
      <c r="BG11"/>
      <c r="BH11"/>
      <c r="BI11"/>
      <c r="BJ11"/>
      <c r="BK11"/>
      <c r="BL11"/>
      <c r="BM11"/>
    </row>
    <row r="12" spans="2:73" ht="26" customHeight="1">
      <c r="B12" s="456" t="s">
        <v>4</v>
      </c>
      <c r="C12" s="155" t="s">
        <v>165</v>
      </c>
      <c r="D12" s="458" t="s">
        <v>19</v>
      </c>
      <c r="E12" s="451" t="s">
        <v>11</v>
      </c>
      <c r="F12" s="418" t="s">
        <v>148</v>
      </c>
      <c r="G12" s="453" t="s">
        <v>13</v>
      </c>
      <c r="H12" s="156" t="s">
        <v>37</v>
      </c>
      <c r="I12" s="157" t="s">
        <v>7</v>
      </c>
      <c r="J12" s="158" t="s">
        <v>7</v>
      </c>
      <c r="K12" s="159" t="s">
        <v>46</v>
      </c>
      <c r="L12" s="160" t="s">
        <v>117</v>
      </c>
      <c r="M12" s="161" t="s">
        <v>110</v>
      </c>
      <c r="N12" s="160" t="s">
        <v>370</v>
      </c>
      <c r="O12" s="160" t="s">
        <v>174</v>
      </c>
      <c r="P12" s="160" t="s">
        <v>149</v>
      </c>
      <c r="Q12" s="162" t="s">
        <v>150</v>
      </c>
      <c r="R12" s="163" t="s">
        <v>151</v>
      </c>
      <c r="S12" s="164" t="s">
        <v>175</v>
      </c>
      <c r="T12" s="160" t="s">
        <v>152</v>
      </c>
      <c r="U12" s="160" t="s">
        <v>31</v>
      </c>
      <c r="V12" s="162" t="s">
        <v>153</v>
      </c>
      <c r="W12" s="165" t="s">
        <v>117</v>
      </c>
      <c r="X12" s="166" t="s">
        <v>110</v>
      </c>
      <c r="Y12" s="165" t="s">
        <v>370</v>
      </c>
      <c r="Z12" s="165" t="s">
        <v>174</v>
      </c>
      <c r="AA12" s="165" t="s">
        <v>149</v>
      </c>
      <c r="AB12" s="167" t="s">
        <v>150</v>
      </c>
      <c r="AC12" s="168" t="s">
        <v>151</v>
      </c>
      <c r="AD12" s="169" t="s">
        <v>175</v>
      </c>
      <c r="AE12" s="165" t="s">
        <v>152</v>
      </c>
      <c r="AF12" s="165" t="s">
        <v>31</v>
      </c>
      <c r="AG12" s="167" t="s">
        <v>153</v>
      </c>
      <c r="AH12"/>
      <c r="AI12"/>
      <c r="AJ12"/>
      <c r="AK12"/>
      <c r="AL12"/>
      <c r="AM12"/>
      <c r="AN12"/>
      <c r="AO12"/>
      <c r="AP12"/>
      <c r="AQ12"/>
      <c r="AR12"/>
      <c r="AS12"/>
      <c r="AT12"/>
      <c r="AU12"/>
      <c r="AV12"/>
      <c r="AW12"/>
      <c r="AX12"/>
      <c r="AY12"/>
      <c r="AZ12"/>
      <c r="BA12"/>
      <c r="BB12"/>
      <c r="BC12"/>
      <c r="BD12"/>
      <c r="BE12"/>
      <c r="BF12"/>
      <c r="BG12"/>
      <c r="BH12"/>
      <c r="BI12"/>
      <c r="BJ12"/>
      <c r="BK12"/>
      <c r="BL12"/>
      <c r="BM12"/>
    </row>
    <row r="13" spans="2:73" ht="20" customHeight="1">
      <c r="B13" s="457"/>
      <c r="C13" s="197" t="s">
        <v>297</v>
      </c>
      <c r="D13" s="459"/>
      <c r="E13" s="452"/>
      <c r="F13" s="435"/>
      <c r="G13" s="454"/>
      <c r="H13" s="216" t="s">
        <v>54</v>
      </c>
      <c r="I13" s="217" t="s">
        <v>21</v>
      </c>
      <c r="J13" s="217" t="s">
        <v>22</v>
      </c>
      <c r="K13" s="218" t="s">
        <v>53</v>
      </c>
      <c r="L13" s="219" t="s">
        <v>44</v>
      </c>
      <c r="M13" s="219" t="s">
        <v>44</v>
      </c>
      <c r="N13" s="220" t="s">
        <v>44</v>
      </c>
      <c r="O13" s="220" t="s">
        <v>44</v>
      </c>
      <c r="P13" s="220" t="s">
        <v>44</v>
      </c>
      <c r="Q13" s="220" t="s">
        <v>44</v>
      </c>
      <c r="R13" s="220" t="s">
        <v>44</v>
      </c>
      <c r="S13" s="220" t="s">
        <v>44</v>
      </c>
      <c r="T13" s="220" t="s">
        <v>44</v>
      </c>
      <c r="U13" s="221" t="s">
        <v>44</v>
      </c>
      <c r="V13" s="220" t="s">
        <v>44</v>
      </c>
      <c r="W13" s="223" t="s">
        <v>16</v>
      </c>
      <c r="X13" s="230" t="s">
        <v>16</v>
      </c>
      <c r="Y13" s="223" t="s">
        <v>16</v>
      </c>
      <c r="Z13" s="223" t="s">
        <v>16</v>
      </c>
      <c r="AA13" s="223" t="s">
        <v>16</v>
      </c>
      <c r="AB13" s="223" t="s">
        <v>16</v>
      </c>
      <c r="AC13" s="230" t="s">
        <v>16</v>
      </c>
      <c r="AD13" s="230" t="s">
        <v>16</v>
      </c>
      <c r="AE13" s="223" t="s">
        <v>16</v>
      </c>
      <c r="AF13" s="230" t="s">
        <v>16</v>
      </c>
      <c r="AG13" s="223" t="s">
        <v>16</v>
      </c>
      <c r="AH13"/>
      <c r="AI13"/>
      <c r="AJ13"/>
      <c r="AK13"/>
      <c r="AL13"/>
      <c r="AM13"/>
      <c r="AN13"/>
      <c r="AO13"/>
      <c r="AP13"/>
      <c r="AQ13"/>
      <c r="AR13"/>
      <c r="AS13"/>
      <c r="AT13"/>
      <c r="AU13"/>
      <c r="AV13"/>
      <c r="AW13"/>
      <c r="AX13"/>
      <c r="AY13"/>
      <c r="AZ13"/>
      <c r="BA13"/>
      <c r="BB13"/>
      <c r="BC13"/>
      <c r="BD13"/>
      <c r="BE13"/>
      <c r="BF13"/>
      <c r="BG13"/>
      <c r="BH13"/>
      <c r="BI13"/>
      <c r="BJ13"/>
      <c r="BK13"/>
      <c r="BL13"/>
      <c r="BM13"/>
    </row>
    <row r="14" spans="2:73" ht="25" customHeight="1">
      <c r="B14" s="387">
        <f t="shared" ref="B14:B23" si="10">IF(H14=0,"",RANK(H14,$H$14:$H$23))</f>
        <v>1</v>
      </c>
      <c r="C14" s="405" t="s">
        <v>899</v>
      </c>
      <c r="D14" s="181" t="s">
        <v>792</v>
      </c>
      <c r="E14" s="231" t="s">
        <v>28</v>
      </c>
      <c r="F14" s="203" t="s">
        <v>106</v>
      </c>
      <c r="G14" s="203" t="s">
        <v>897</v>
      </c>
      <c r="H14" s="247">
        <f t="shared" ref="H14:H23" si="11">AVERAGE(I14:J14)+K14</f>
        <v>64.174000000000007</v>
      </c>
      <c r="I14" s="202">
        <f t="shared" ref="I14:I23" si="12">LARGE(L14:V14,1)</f>
        <v>64</v>
      </c>
      <c r="J14" s="202">
        <f t="shared" ref="J14:J23" si="13">LARGE(L14:V14,2)</f>
        <v>64</v>
      </c>
      <c r="K14" s="210">
        <f t="shared" ref="K14:K23" si="14">SUM(L14:V14)*0.001</f>
        <v>0.17400000000000002</v>
      </c>
      <c r="L14" s="212">
        <f>IF(W14=0,0,VLOOKUP(W14,得点テーブルNEW!$B$14:$K$73,4,0))</f>
        <v>64</v>
      </c>
      <c r="M14" s="212">
        <f>IF(X14=0,0,VLOOKUP(X14,得点テーブルNEW!$B$14:$K$62,4,0))</f>
        <v>0</v>
      </c>
      <c r="N14" s="212">
        <f>IF(Y14=0,0,VLOOKUP(Y14,得点テーブルNEW!$B$14:$K$73,4,0))</f>
        <v>46</v>
      </c>
      <c r="O14" s="211">
        <f>IF(Z14=0,0,VLOOKUP(Z14,得点テーブルNEW!$B$14:$K$62,4,0))</f>
        <v>0</v>
      </c>
      <c r="P14" s="212">
        <f>IF(AA14=0,0,VLOOKUP(AA14,得点テーブルNEW!$B$14:$K$73,4,0))</f>
        <v>0</v>
      </c>
      <c r="Q14" s="212">
        <f>IF(AB14=0,0,VLOOKUP(AB14,得点テーブルNEW!$B$14:$K$73,4,0))</f>
        <v>0</v>
      </c>
      <c r="R14" s="212">
        <f>IF(AC14=0,0,VLOOKUP(AC14,得点テーブルNEW!$B$14:$K$62,4,0))</f>
        <v>0</v>
      </c>
      <c r="S14" s="211">
        <f>IF(AD14=0,0,VLOOKUP(AD14,得点テーブルNEW!$B$14:$K$62,4,0))</f>
        <v>0</v>
      </c>
      <c r="T14" s="212">
        <f>IF(AE14=0,0,VLOOKUP(AE14,得点テーブルNEW!$B$14:$K$73,4,0))</f>
        <v>0</v>
      </c>
      <c r="U14" s="212">
        <f>IF(AF14=0,0,VLOOKUP(AF14,得点テーブルNEW!$B$14:$K$73,4,0))</f>
        <v>0</v>
      </c>
      <c r="V14" s="212">
        <f>IF(AG14=0,0,VLOOKUP(AG14,得点テーブルNEW!$B$14:$K$73,4,0))</f>
        <v>64</v>
      </c>
      <c r="W14" s="214" t="s">
        <v>869</v>
      </c>
      <c r="X14" s="225"/>
      <c r="Y14" s="213" t="s">
        <v>102</v>
      </c>
      <c r="Z14" s="226"/>
      <c r="AA14" s="213"/>
      <c r="AB14" s="279"/>
      <c r="AC14" s="227"/>
      <c r="AD14" s="227"/>
      <c r="AE14" s="226"/>
      <c r="AF14" s="213"/>
      <c r="AG14" s="213" t="s">
        <v>793</v>
      </c>
      <c r="AH14"/>
      <c r="AI14"/>
      <c r="AJ14"/>
      <c r="AK14"/>
      <c r="AL14"/>
      <c r="AM14"/>
      <c r="AN14"/>
      <c r="AO14"/>
      <c r="AP14"/>
      <c r="AQ14"/>
      <c r="AR14"/>
      <c r="AS14"/>
      <c r="AT14"/>
      <c r="AU14"/>
      <c r="AV14"/>
      <c r="AW14"/>
      <c r="AX14"/>
      <c r="AY14"/>
      <c r="AZ14"/>
      <c r="BA14"/>
      <c r="BB14"/>
      <c r="BC14"/>
      <c r="BD14"/>
      <c r="BE14"/>
      <c r="BF14"/>
      <c r="BG14"/>
      <c r="BH14"/>
      <c r="BI14"/>
      <c r="BJ14"/>
      <c r="BK14"/>
      <c r="BL14"/>
      <c r="BM14"/>
    </row>
    <row r="15" spans="2:73" ht="25" customHeight="1">
      <c r="B15" s="387">
        <f t="shared" si="10"/>
        <v>2</v>
      </c>
      <c r="C15" s="384" t="s">
        <v>458</v>
      </c>
      <c r="D15" s="181" t="s">
        <v>442</v>
      </c>
      <c r="E15" s="181" t="s">
        <v>443</v>
      </c>
      <c r="F15" s="203" t="s">
        <v>106</v>
      </c>
      <c r="G15" s="203" t="s">
        <v>813</v>
      </c>
      <c r="H15" s="247">
        <f t="shared" si="11"/>
        <v>55.188000000000002</v>
      </c>
      <c r="I15" s="202">
        <f t="shared" si="12"/>
        <v>64</v>
      </c>
      <c r="J15" s="202">
        <f t="shared" si="13"/>
        <v>46</v>
      </c>
      <c r="K15" s="210">
        <f t="shared" si="14"/>
        <v>0.188</v>
      </c>
      <c r="L15" s="212">
        <f>IF(W15=0,0,VLOOKUP(W15,得点テーブルNEW!$B$14:$K$73,4,0))</f>
        <v>46</v>
      </c>
      <c r="M15" s="212">
        <f>IF(X15=0,0,VLOOKUP(X15,得点テーブルNEW!$B$14:$K$62,4,0))</f>
        <v>0</v>
      </c>
      <c r="N15" s="212">
        <f>IF(Y15=0,0,VLOOKUP(Y15,得点テーブルNEW!$B$14:$K$73,4,0))</f>
        <v>0</v>
      </c>
      <c r="O15" s="211">
        <f>IF(Z15=0,0,VLOOKUP(Z15,得点テーブルNEW!$B$14:$K$62,4,0))</f>
        <v>0</v>
      </c>
      <c r="P15" s="212">
        <f>IF(AA15=0,0,VLOOKUP(AA15,得点テーブルNEW!$B$14:$K$73,4,0))</f>
        <v>64</v>
      </c>
      <c r="Q15" s="212">
        <f>IF(AB15=0,0,VLOOKUP(AB15,得点テーブルNEW!$B$14:$K$73,4,0))</f>
        <v>0</v>
      </c>
      <c r="R15" s="212">
        <f>IF(AC15=0,0,VLOOKUP(AC15,得点テーブルNEW!$B$14:$K$62,4,0))</f>
        <v>0</v>
      </c>
      <c r="S15" s="211">
        <f>IF(AD15=0,0,VLOOKUP(AD15,得点テーブルNEW!$B$14:$K$62,4,0))</f>
        <v>0</v>
      </c>
      <c r="T15" s="212">
        <f>IF(AE15=0,0,VLOOKUP(AE15,得点テーブルNEW!$B$14:$K$73,4,0))</f>
        <v>32</v>
      </c>
      <c r="U15" s="212">
        <f>IF(AF15=0,0,VLOOKUP(AF15,得点テーブルNEW!$B$14:$K$73,4,0))</f>
        <v>0</v>
      </c>
      <c r="V15" s="212">
        <f>IF(AG15=0,0,VLOOKUP(AG15,得点テーブルNEW!$B$14:$K$73,4,0))</f>
        <v>46</v>
      </c>
      <c r="W15" s="214" t="s">
        <v>820</v>
      </c>
      <c r="X15" s="225"/>
      <c r="Y15" s="213"/>
      <c r="Z15" s="226"/>
      <c r="AA15" s="213" t="s">
        <v>694</v>
      </c>
      <c r="AB15" s="227"/>
      <c r="AC15" s="227"/>
      <c r="AD15" s="227"/>
      <c r="AE15" s="213" t="s">
        <v>104</v>
      </c>
      <c r="AF15" s="213"/>
      <c r="AG15" s="213" t="s">
        <v>102</v>
      </c>
      <c r="AU15"/>
      <c r="AV15"/>
      <c r="AW15"/>
      <c r="AX15"/>
      <c r="AY15"/>
    </row>
    <row r="16" spans="2:73" ht="25" customHeight="1">
      <c r="B16" s="387">
        <f t="shared" si="10"/>
        <v>3</v>
      </c>
      <c r="C16" s="385" t="s">
        <v>476</v>
      </c>
      <c r="D16" s="228" t="s">
        <v>475</v>
      </c>
      <c r="E16" s="386" t="s">
        <v>770</v>
      </c>
      <c r="F16" s="203" t="s">
        <v>106</v>
      </c>
      <c r="G16" s="203" t="s">
        <v>813</v>
      </c>
      <c r="H16" s="247">
        <f t="shared" si="11"/>
        <v>39.078000000000003</v>
      </c>
      <c r="I16" s="202">
        <f t="shared" si="12"/>
        <v>46</v>
      </c>
      <c r="J16" s="202">
        <f t="shared" si="13"/>
        <v>32</v>
      </c>
      <c r="K16" s="210">
        <f t="shared" si="14"/>
        <v>7.8E-2</v>
      </c>
      <c r="L16" s="212">
        <f>IF(W16=0,0,VLOOKUP(W16,得点テーブルNEW!$B$14:$K$73,4,0))</f>
        <v>32</v>
      </c>
      <c r="M16" s="212">
        <f>IF(X16=0,0,VLOOKUP(X16,得点テーブルNEW!$B$14:$K$62,4,0))</f>
        <v>0</v>
      </c>
      <c r="N16" s="212">
        <f>IF(Y16=0,0,VLOOKUP(Y16,得点テーブルNEW!$B$14:$K$73,4,0))</f>
        <v>0</v>
      </c>
      <c r="O16" s="211">
        <f>IF(Z16=0,0,VLOOKUP(Z16,得点テーブルNEW!$B$14:$K$62,4,0))</f>
        <v>0</v>
      </c>
      <c r="P16" s="212">
        <f>IF(AA16=0,0,VLOOKUP(AA16,得点テーブルNEW!$B$14:$K$73,4,0))</f>
        <v>46</v>
      </c>
      <c r="Q16" s="212">
        <f>IF(AB16=0,0,VLOOKUP(AB16,得点テーブルNEW!$B$14:$K$73,4,0))</f>
        <v>0</v>
      </c>
      <c r="R16" s="212">
        <f>IF(AC16=0,0,VLOOKUP(AC16,得点テーブルNEW!$B$14:$K$62,4,0))</f>
        <v>0</v>
      </c>
      <c r="S16" s="211">
        <f>IF(AD16=0,0,VLOOKUP(AD16,得点テーブルNEW!$B$14:$K$62,4,0))</f>
        <v>0</v>
      </c>
      <c r="T16" s="212">
        <f>IF(AE16=0,0,VLOOKUP(AE16,得点テーブルNEW!$B$14:$K$73,4,0))</f>
        <v>0</v>
      </c>
      <c r="U16" s="212">
        <f>IF(AF16=0,0,VLOOKUP(AF16,得点テーブルNEW!$B$14:$K$73,4,0))</f>
        <v>0</v>
      </c>
      <c r="V16" s="212">
        <f>IF(AG16=0,0,VLOOKUP(AG16,得点テーブルNEW!$B$14:$K$73,4,0))</f>
        <v>0</v>
      </c>
      <c r="W16" s="214" t="s">
        <v>870</v>
      </c>
      <c r="X16" s="225"/>
      <c r="Y16" s="213"/>
      <c r="Z16" s="226"/>
      <c r="AA16" s="213" t="s">
        <v>695</v>
      </c>
      <c r="AB16" s="227"/>
      <c r="AC16" s="227"/>
      <c r="AD16" s="227"/>
      <c r="AE16" s="226"/>
      <c r="AF16" s="213"/>
      <c r="AG16" s="213"/>
      <c r="AU16"/>
      <c r="AV16"/>
      <c r="AW16"/>
      <c r="AX16"/>
      <c r="AY16"/>
    </row>
    <row r="17" spans="2:51" ht="25" customHeight="1">
      <c r="B17" s="387">
        <f t="shared" si="10"/>
        <v>4</v>
      </c>
      <c r="C17" s="383" t="s">
        <v>799</v>
      </c>
      <c r="D17" s="181" t="s">
        <v>794</v>
      </c>
      <c r="E17" s="181" t="s">
        <v>15</v>
      </c>
      <c r="F17" s="203" t="s">
        <v>106</v>
      </c>
      <c r="G17" s="203" t="s">
        <v>897</v>
      </c>
      <c r="H17" s="247">
        <f t="shared" si="11"/>
        <v>33.567</v>
      </c>
      <c r="I17" s="202">
        <f t="shared" si="12"/>
        <v>35</v>
      </c>
      <c r="J17" s="202">
        <f t="shared" si="13"/>
        <v>32</v>
      </c>
      <c r="K17" s="210">
        <f t="shared" si="14"/>
        <v>6.7000000000000004E-2</v>
      </c>
      <c r="L17" s="212">
        <f>IF(W17=0,0,VLOOKUP(W17,得点テーブルNEW!$B$14:$K$73,4,0))</f>
        <v>0</v>
      </c>
      <c r="M17" s="212">
        <f>IF(X17=0,0,VLOOKUP(X17,得点テーブルNEW!$B$14:$K$62,4,0))</f>
        <v>0</v>
      </c>
      <c r="N17" s="212">
        <f>IF(Y17=0,0,VLOOKUP(Y17,得点テーブルNEW!$B$14:$K$73,4,0))</f>
        <v>35</v>
      </c>
      <c r="O17" s="211">
        <f>IF(Z17=0,0,VLOOKUP(Z17,得点テーブルNEW!$B$14:$K$62,4,0))</f>
        <v>0</v>
      </c>
      <c r="P17" s="212">
        <f>IF(AA17=0,0,VLOOKUP(AA17,得点テーブルNEW!$B$14:$K$73,4,0))</f>
        <v>0</v>
      </c>
      <c r="Q17" s="212">
        <f>IF(AB17=0,0,VLOOKUP(AB17,得点テーブルNEW!$B$14:$K$73,4,0))</f>
        <v>0</v>
      </c>
      <c r="R17" s="212">
        <f>IF(AC17=0,0,VLOOKUP(AC17,得点テーブルNEW!$B$14:$K$62,4,0))</f>
        <v>0</v>
      </c>
      <c r="S17" s="211">
        <f>IF(AD17=0,0,VLOOKUP(AD17,得点テーブルNEW!$B$14:$K$62,4,0))</f>
        <v>0</v>
      </c>
      <c r="T17" s="212">
        <f>IF(AE17=0,0,VLOOKUP(AE17,得点テーブルNEW!$B$14:$K$73,4,0))</f>
        <v>0</v>
      </c>
      <c r="U17" s="212">
        <f>IF(AF17=0,0,VLOOKUP(AF17,得点テーブルNEW!$B$14:$K$73,4,0))</f>
        <v>0</v>
      </c>
      <c r="V17" s="212">
        <f>IF(AG17=0,0,VLOOKUP(AG17,得点テーブルNEW!$B$14:$K$73,4,0))</f>
        <v>32</v>
      </c>
      <c r="W17" s="214"/>
      <c r="X17" s="225"/>
      <c r="Y17" s="213" t="s">
        <v>253</v>
      </c>
      <c r="Z17" s="226"/>
      <c r="AA17" s="213"/>
      <c r="AB17" s="279"/>
      <c r="AC17" s="227"/>
      <c r="AD17" s="227"/>
      <c r="AE17" s="226"/>
      <c r="AF17" s="213"/>
      <c r="AG17" s="213" t="s">
        <v>104</v>
      </c>
      <c r="AU17"/>
      <c r="AV17"/>
      <c r="AW17"/>
      <c r="AX17"/>
      <c r="AY17"/>
    </row>
    <row r="18" spans="2:51" ht="25" customHeight="1">
      <c r="B18" s="387">
        <f t="shared" si="10"/>
        <v>5</v>
      </c>
      <c r="C18" s="355" t="s">
        <v>918</v>
      </c>
      <c r="D18" s="228" t="s">
        <v>915</v>
      </c>
      <c r="E18" s="181" t="s">
        <v>15</v>
      </c>
      <c r="F18" s="203" t="s">
        <v>106</v>
      </c>
      <c r="G18" s="203" t="s">
        <v>813</v>
      </c>
      <c r="H18" s="247">
        <f t="shared" si="11"/>
        <v>32.064</v>
      </c>
      <c r="I18" s="202">
        <f t="shared" si="12"/>
        <v>64</v>
      </c>
      <c r="J18" s="202">
        <f t="shared" si="13"/>
        <v>0</v>
      </c>
      <c r="K18" s="210">
        <f t="shared" si="14"/>
        <v>6.4000000000000001E-2</v>
      </c>
      <c r="L18" s="212">
        <f>IF(W18=0,0,VLOOKUP(W18,得点テーブルNEW!$B$14:$K$73,4,0))</f>
        <v>0</v>
      </c>
      <c r="M18" s="212">
        <f>IF(X18=0,0,VLOOKUP(X18,得点テーブルNEW!$B$14:$K$62,4,0))</f>
        <v>0</v>
      </c>
      <c r="N18" s="212">
        <f>IF(Y18=0,0,VLOOKUP(Y18,得点テーブルNEW!$B$14:$K$73,4,0))</f>
        <v>64</v>
      </c>
      <c r="O18" s="211">
        <f>IF(Z18=0,0,VLOOKUP(Z18,得点テーブルNEW!$B$14:$K$62,4,0))</f>
        <v>0</v>
      </c>
      <c r="P18" s="212">
        <f>IF(AA18=0,0,VLOOKUP(AA18,得点テーブルNEW!$B$14:$K$73,4,0))</f>
        <v>0</v>
      </c>
      <c r="Q18" s="212">
        <f>IF(AB18=0,0,VLOOKUP(AB18,得点テーブルNEW!$B$14:$K$73,4,0))</f>
        <v>0</v>
      </c>
      <c r="R18" s="212">
        <f>IF(AC18=0,0,VLOOKUP(AC18,得点テーブルNEW!$B$14:$K$62,4,0))</f>
        <v>0</v>
      </c>
      <c r="S18" s="211">
        <f>IF(AD18=0,0,VLOOKUP(AD18,得点テーブルNEW!$B$14:$K$62,4,0))</f>
        <v>0</v>
      </c>
      <c r="T18" s="212">
        <f>IF(AE18=0,0,VLOOKUP(AE18,得点テーブルNEW!$B$14:$K$73,4,0))</f>
        <v>0</v>
      </c>
      <c r="U18" s="212">
        <f>IF(AF18=0,0,VLOOKUP(AF18,得点テーブルNEW!$B$14:$K$73,4,0))</f>
        <v>0</v>
      </c>
      <c r="V18" s="212">
        <f>IF(AG18=0,0,VLOOKUP(AG18,得点テーブルNEW!$B$14:$K$73,4,0))</f>
        <v>0</v>
      </c>
      <c r="W18" s="214"/>
      <c r="X18" s="225"/>
      <c r="Y18" s="213" t="s">
        <v>100</v>
      </c>
      <c r="Z18" s="226"/>
      <c r="AA18" s="213"/>
      <c r="AB18" s="227"/>
      <c r="AC18" s="227"/>
      <c r="AD18" s="227"/>
      <c r="AE18" s="226"/>
      <c r="AF18" s="213"/>
      <c r="AG18" s="213"/>
    </row>
    <row r="19" spans="2:51" ht="25" customHeight="1">
      <c r="B19" s="387">
        <f t="shared" si="10"/>
        <v>6</v>
      </c>
      <c r="C19" s="383" t="s">
        <v>696</v>
      </c>
      <c r="D19" s="181" t="s">
        <v>697</v>
      </c>
      <c r="E19" s="388" t="s">
        <v>698</v>
      </c>
      <c r="F19" s="203" t="s">
        <v>106</v>
      </c>
      <c r="G19" s="203" t="s">
        <v>898</v>
      </c>
      <c r="H19" s="247">
        <f t="shared" si="11"/>
        <v>17.535</v>
      </c>
      <c r="I19" s="202">
        <f t="shared" si="12"/>
        <v>35</v>
      </c>
      <c r="J19" s="202">
        <f t="shared" si="13"/>
        <v>0</v>
      </c>
      <c r="K19" s="210">
        <f t="shared" si="14"/>
        <v>3.5000000000000003E-2</v>
      </c>
      <c r="L19" s="212">
        <f>IF(W19=0,0,VLOOKUP(W19,得点テーブルNEW!$B$14:$K$73,4,0))</f>
        <v>0</v>
      </c>
      <c r="M19" s="212">
        <f>IF(X19=0,0,VLOOKUP(X19,得点テーブルNEW!$B$14:$K$62,4,0))</f>
        <v>0</v>
      </c>
      <c r="N19" s="212">
        <f>IF(Y19=0,0,VLOOKUP(Y19,得点テーブルNEW!$B$14:$K$73,4,0))</f>
        <v>0</v>
      </c>
      <c r="O19" s="211">
        <f>IF(Z19=0,0,VLOOKUP(Z19,得点テーブルNEW!$B$14:$K$62,4,0))</f>
        <v>0</v>
      </c>
      <c r="P19" s="212">
        <f>IF(AA19=0,0,VLOOKUP(AA19,得点テーブルNEW!$B$14:$K$73,4,0))</f>
        <v>35</v>
      </c>
      <c r="Q19" s="212">
        <f>IF(AB19=0,0,VLOOKUP(AB19,得点テーブルNEW!$B$14:$K$73,4,0))</f>
        <v>0</v>
      </c>
      <c r="R19" s="212">
        <f>IF(AC19=0,0,VLOOKUP(AC19,得点テーブルNEW!$B$14:$K$62,4,0))</f>
        <v>0</v>
      </c>
      <c r="S19" s="211">
        <f>IF(AD19=0,0,VLOOKUP(AD19,得点テーブルNEW!$B$14:$K$62,4,0))</f>
        <v>0</v>
      </c>
      <c r="T19" s="212">
        <f>IF(AE19=0,0,VLOOKUP(AE19,得点テーブルNEW!$B$14:$K$73,4,0))</f>
        <v>0</v>
      </c>
      <c r="U19" s="212">
        <f>IF(AF19=0,0,VLOOKUP(AF19,得点テーブルNEW!$B$14:$K$73,4,0))</f>
        <v>0</v>
      </c>
      <c r="V19" s="212">
        <f>IF(AG19=0,0,VLOOKUP(AG19,得点テーブルNEW!$B$14:$K$73,4,0))</f>
        <v>0</v>
      </c>
      <c r="W19" s="214"/>
      <c r="X19" s="225"/>
      <c r="Y19" s="213"/>
      <c r="Z19" s="226"/>
      <c r="AA19" s="213" t="s">
        <v>700</v>
      </c>
      <c r="AB19" s="279"/>
      <c r="AC19" s="227"/>
      <c r="AD19" s="227"/>
      <c r="AE19" s="226"/>
      <c r="AF19" s="213"/>
      <c r="AG19" s="213"/>
    </row>
    <row r="20" spans="2:51" ht="25" customHeight="1">
      <c r="B20" s="387">
        <f t="shared" si="10"/>
        <v>7</v>
      </c>
      <c r="C20" s="302" t="s">
        <v>900</v>
      </c>
      <c r="D20" s="181" t="s">
        <v>699</v>
      </c>
      <c r="E20" s="231" t="s">
        <v>178</v>
      </c>
      <c r="F20" s="203" t="s">
        <v>106</v>
      </c>
      <c r="G20" s="203" t="s">
        <v>813</v>
      </c>
      <c r="H20" s="247">
        <f t="shared" si="11"/>
        <v>16.032</v>
      </c>
      <c r="I20" s="202">
        <f t="shared" si="12"/>
        <v>32</v>
      </c>
      <c r="J20" s="202">
        <f t="shared" si="13"/>
        <v>0</v>
      </c>
      <c r="K20" s="210">
        <f t="shared" si="14"/>
        <v>3.2000000000000001E-2</v>
      </c>
      <c r="L20" s="212">
        <f>IF(W20=0,0,VLOOKUP(W20,得点テーブルNEW!$B$14:$K$73,4,0))</f>
        <v>0</v>
      </c>
      <c r="M20" s="212">
        <f>IF(X20=0,0,VLOOKUP(X20,得点テーブルNEW!$B$14:$K$62,4,0))</f>
        <v>0</v>
      </c>
      <c r="N20" s="212">
        <f>IF(Y20=0,0,VLOOKUP(Y20,得点テーブルNEW!$B$14:$K$73,4,0))</f>
        <v>0</v>
      </c>
      <c r="O20" s="211">
        <f>IF(Z20=0,0,VLOOKUP(Z20,得点テーブルNEW!$B$14:$K$62,4,0))</f>
        <v>0</v>
      </c>
      <c r="P20" s="212">
        <f>IF(AA20=0,0,VLOOKUP(AA20,得点テーブルNEW!$B$14:$K$73,4,0))</f>
        <v>32</v>
      </c>
      <c r="Q20" s="212">
        <f>IF(AB20=0,0,VLOOKUP(AB20,得点テーブルNEW!$B$14:$K$73,4,0))</f>
        <v>0</v>
      </c>
      <c r="R20" s="212">
        <f>IF(AC20=0,0,VLOOKUP(AC20,得点テーブルNEW!$B$14:$K$62,4,0))</f>
        <v>0</v>
      </c>
      <c r="S20" s="211">
        <f>IF(AD20=0,0,VLOOKUP(AD20,得点テーブルNEW!$B$14:$K$62,4,0))</f>
        <v>0</v>
      </c>
      <c r="T20" s="212">
        <f>IF(AE20=0,0,VLOOKUP(AE20,得点テーブルNEW!$B$14:$K$73,4,0))</f>
        <v>0</v>
      </c>
      <c r="U20" s="212">
        <f>IF(AF20=0,0,VLOOKUP(AF20,得点テーブルNEW!$B$14:$K$73,4,0))</f>
        <v>0</v>
      </c>
      <c r="V20" s="212">
        <f>IF(AG20=0,0,VLOOKUP(AG20,得点テーブルNEW!$B$14:$K$73,4,0))</f>
        <v>0</v>
      </c>
      <c r="W20" s="214"/>
      <c r="X20" s="225"/>
      <c r="Y20" s="213"/>
      <c r="Z20" s="226"/>
      <c r="AA20" s="213" t="s">
        <v>104</v>
      </c>
      <c r="AB20" s="227"/>
      <c r="AC20" s="227"/>
      <c r="AD20" s="227"/>
      <c r="AE20" s="226"/>
      <c r="AF20" s="213"/>
      <c r="AG20" s="213"/>
    </row>
    <row r="21" spans="2:51" ht="25" customHeight="1">
      <c r="B21" s="387">
        <f t="shared" si="10"/>
        <v>7</v>
      </c>
      <c r="C21" s="355" t="s">
        <v>919</v>
      </c>
      <c r="D21" s="228" t="s">
        <v>916</v>
      </c>
      <c r="E21" s="181" t="s">
        <v>15</v>
      </c>
      <c r="F21" s="203" t="s">
        <v>106</v>
      </c>
      <c r="G21" s="203" t="s">
        <v>813</v>
      </c>
      <c r="H21" s="247">
        <f t="shared" si="11"/>
        <v>16.032</v>
      </c>
      <c r="I21" s="202">
        <f t="shared" si="12"/>
        <v>32</v>
      </c>
      <c r="J21" s="202">
        <f t="shared" si="13"/>
        <v>0</v>
      </c>
      <c r="K21" s="210">
        <f t="shared" si="14"/>
        <v>3.2000000000000001E-2</v>
      </c>
      <c r="L21" s="212">
        <f>IF(W21=0,0,VLOOKUP(W21,得点テーブルNEW!$B$14:$K$73,4,0))</f>
        <v>0</v>
      </c>
      <c r="M21" s="212">
        <f>IF(X21=0,0,VLOOKUP(X21,得点テーブルNEW!$B$14:$K$62,4,0))</f>
        <v>0</v>
      </c>
      <c r="N21" s="212">
        <f>IF(Y21=0,0,VLOOKUP(Y21,得点テーブルNEW!$B$14:$K$73,4,0))</f>
        <v>32</v>
      </c>
      <c r="O21" s="211">
        <f>IF(Z21=0,0,VLOOKUP(Z21,得点テーブルNEW!$B$14:$K$62,4,0))</f>
        <v>0</v>
      </c>
      <c r="P21" s="212">
        <f>IF(AA21=0,0,VLOOKUP(AA21,得点テーブルNEW!$B$14:$K$73,4,0))</f>
        <v>0</v>
      </c>
      <c r="Q21" s="212">
        <f>IF(AB21=0,0,VLOOKUP(AB21,得点テーブルNEW!$B$14:$K$73,4,0))</f>
        <v>0</v>
      </c>
      <c r="R21" s="212">
        <f>IF(AC21=0,0,VLOOKUP(AC21,得点テーブルNEW!$B$14:$K$62,4,0))</f>
        <v>0</v>
      </c>
      <c r="S21" s="211">
        <f>IF(AD21=0,0,VLOOKUP(AD21,得点テーブルNEW!$B$14:$K$62,4,0))</f>
        <v>0</v>
      </c>
      <c r="T21" s="212">
        <f>IF(AE21=0,0,VLOOKUP(AE21,得点テーブルNEW!$B$14:$K$73,4,0))</f>
        <v>0</v>
      </c>
      <c r="U21" s="212">
        <f>IF(AF21=0,0,VLOOKUP(AF21,得点テーブルNEW!$B$14:$K$73,4,0))</f>
        <v>0</v>
      </c>
      <c r="V21" s="212">
        <f>IF(AG21=0,0,VLOOKUP(AG21,得点テーブルNEW!$B$14:$K$73,4,0))</f>
        <v>0</v>
      </c>
      <c r="W21" s="214"/>
      <c r="X21" s="225"/>
      <c r="Y21" s="213" t="s">
        <v>104</v>
      </c>
      <c r="Z21" s="226"/>
      <c r="AA21" s="213"/>
      <c r="AB21" s="227"/>
      <c r="AC21" s="227"/>
      <c r="AD21" s="227"/>
      <c r="AE21" s="226"/>
      <c r="AF21" s="213"/>
      <c r="AG21" s="213"/>
    </row>
    <row r="22" spans="2:51" ht="25" customHeight="1">
      <c r="B22" s="387">
        <f t="shared" si="10"/>
        <v>9</v>
      </c>
      <c r="C22" s="388" t="s">
        <v>873</v>
      </c>
      <c r="D22" s="181" t="s">
        <v>871</v>
      </c>
      <c r="E22" s="181" t="s">
        <v>872</v>
      </c>
      <c r="F22" s="203" t="s">
        <v>106</v>
      </c>
      <c r="G22" s="203" t="s">
        <v>898</v>
      </c>
      <c r="H22" s="247">
        <f t="shared" si="11"/>
        <v>13.026</v>
      </c>
      <c r="I22" s="202">
        <f t="shared" si="12"/>
        <v>26</v>
      </c>
      <c r="J22" s="202">
        <f t="shared" si="13"/>
        <v>0</v>
      </c>
      <c r="K22" s="210">
        <f t="shared" si="14"/>
        <v>2.6000000000000002E-2</v>
      </c>
      <c r="L22" s="212">
        <f>IF(W22=0,0,VLOOKUP(W22,得点テーブルNEW!$B$14:$K$73,4,0))</f>
        <v>26</v>
      </c>
      <c r="M22" s="212">
        <f>IF(X22=0,0,VLOOKUP(X22,得点テーブルNEW!$B$14:$K$62,4,0))</f>
        <v>0</v>
      </c>
      <c r="N22" s="212">
        <f>IF(Y22=0,0,VLOOKUP(Y22,得点テーブルNEW!$B$14:$K$73,4,0))</f>
        <v>0</v>
      </c>
      <c r="O22" s="211">
        <f>IF(Z22=0,0,VLOOKUP(Z22,得点テーブルNEW!$B$14:$K$62,4,0))</f>
        <v>0</v>
      </c>
      <c r="P22" s="212">
        <f>IF(AA22=0,0,VLOOKUP(AA22,得点テーブルNEW!$B$14:$K$73,4,0))</f>
        <v>0</v>
      </c>
      <c r="Q22" s="212">
        <f>IF(AB22=0,0,VLOOKUP(AB22,得点テーブルNEW!$B$14:$K$73,4,0))</f>
        <v>0</v>
      </c>
      <c r="R22" s="212">
        <f>IF(AC22=0,0,VLOOKUP(AC22,得点テーブルNEW!$B$14:$K$62,4,0))</f>
        <v>0</v>
      </c>
      <c r="S22" s="211">
        <f>IF(AD22=0,0,VLOOKUP(AD22,得点テーブルNEW!$B$14:$K$62,4,0))</f>
        <v>0</v>
      </c>
      <c r="T22" s="212">
        <f>IF(AE22=0,0,VLOOKUP(AE22,得点テーブルNEW!$B$14:$K$73,4,0))</f>
        <v>0</v>
      </c>
      <c r="U22" s="212">
        <f>IF(AF22=0,0,VLOOKUP(AF22,得点テーブルNEW!$B$14:$K$73,4,0))</f>
        <v>0</v>
      </c>
      <c r="V22" s="212">
        <f>IF(AG22=0,0,VLOOKUP(AG22,得点テーブルNEW!$B$14:$K$73,4,0))</f>
        <v>0</v>
      </c>
      <c r="W22" s="214" t="s">
        <v>874</v>
      </c>
      <c r="X22" s="225"/>
      <c r="Y22" s="213"/>
      <c r="Z22" s="226"/>
      <c r="AA22" s="213"/>
      <c r="AB22" s="279"/>
      <c r="AC22" s="227"/>
      <c r="AD22" s="227"/>
      <c r="AE22" s="226"/>
      <c r="AF22" s="213"/>
      <c r="AG22" s="213"/>
    </row>
    <row r="23" spans="2:51" ht="25" customHeight="1">
      <c r="B23" s="387" t="str">
        <f t="shared" si="10"/>
        <v/>
      </c>
      <c r="C23" s="385" t="s">
        <v>474</v>
      </c>
      <c r="D23" s="228" t="s">
        <v>473</v>
      </c>
      <c r="E23" s="181" t="s">
        <v>15</v>
      </c>
      <c r="F23" s="203" t="s">
        <v>106</v>
      </c>
      <c r="G23" s="203" t="s">
        <v>813</v>
      </c>
      <c r="H23" s="247">
        <f t="shared" si="11"/>
        <v>0</v>
      </c>
      <c r="I23" s="202">
        <f t="shared" si="12"/>
        <v>0</v>
      </c>
      <c r="J23" s="202">
        <f t="shared" si="13"/>
        <v>0</v>
      </c>
      <c r="K23" s="210">
        <f t="shared" si="14"/>
        <v>0</v>
      </c>
      <c r="L23" s="212">
        <f>IF(W23=0,0,VLOOKUP(W23,得点テーブルNEW!$B$14:$K$73,4,0))</f>
        <v>0</v>
      </c>
      <c r="M23" s="212">
        <f>IF(X23=0,0,VLOOKUP(X23,得点テーブルNEW!$B$14:$K$62,4,0))</f>
        <v>0</v>
      </c>
      <c r="N23" s="212">
        <f>IF(Y23=0,0,VLOOKUP(Y23,得点テーブルNEW!$B$14:$K$73,4,0))</f>
        <v>0</v>
      </c>
      <c r="O23" s="211">
        <f>IF(Z23=0,0,VLOOKUP(Z23,得点テーブルNEW!$B$14:$K$62,4,0))</f>
        <v>0</v>
      </c>
      <c r="P23" s="212">
        <f>IF(AA23=0,0,VLOOKUP(AA23,得点テーブルNEW!$B$14:$K$73,4,0))</f>
        <v>0</v>
      </c>
      <c r="Q23" s="212">
        <f>IF(AB23=0,0,VLOOKUP(AB23,得点テーブルNEW!$B$14:$K$73,4,0))</f>
        <v>0</v>
      </c>
      <c r="R23" s="212">
        <f>IF(AC23=0,0,VLOOKUP(AC23,得点テーブルNEW!$B$14:$K$62,4,0))</f>
        <v>0</v>
      </c>
      <c r="S23" s="211">
        <f>IF(AD23=0,0,VLOOKUP(AD23,得点テーブルNEW!$B$14:$K$62,4,0))</f>
        <v>0</v>
      </c>
      <c r="T23" s="212">
        <f>IF(AE23=0,0,VLOOKUP(AE23,得点テーブルNEW!$B$14:$K$73,4,0))</f>
        <v>0</v>
      </c>
      <c r="U23" s="212">
        <f>IF(AF23=0,0,VLOOKUP(AF23,得点テーブルNEW!$B$14:$K$73,4,0))</f>
        <v>0</v>
      </c>
      <c r="V23" s="212">
        <f>IF(AG23=0,0,VLOOKUP(AG23,得点テーブルNEW!$B$14:$K$73,4,0))</f>
        <v>0</v>
      </c>
      <c r="W23" s="214"/>
      <c r="X23" s="225"/>
      <c r="Y23" s="213"/>
      <c r="Z23" s="226"/>
      <c r="AA23" s="213"/>
      <c r="AB23" s="227"/>
      <c r="AC23" s="227"/>
      <c r="AD23" s="227"/>
      <c r="AE23" s="226"/>
      <c r="AF23" s="213"/>
      <c r="AG23" s="213"/>
    </row>
    <row r="24" spans="2:51" ht="25" customHeight="1">
      <c r="B24"/>
    </row>
  </sheetData>
  <sortState ref="B14:AG23">
    <sortCondition descending="1" ref="H14:H23"/>
  </sortState>
  <mergeCells count="16">
    <mergeCell ref="B12:B13"/>
    <mergeCell ref="D12:D13"/>
    <mergeCell ref="E12:E13"/>
    <mergeCell ref="F12:F13"/>
    <mergeCell ref="G12:G13"/>
    <mergeCell ref="W11:AG11"/>
    <mergeCell ref="F3:F4"/>
    <mergeCell ref="B2:G2"/>
    <mergeCell ref="B3:B4"/>
    <mergeCell ref="D3:D4"/>
    <mergeCell ref="E3:E4"/>
    <mergeCell ref="G3:G4"/>
    <mergeCell ref="H2:V2"/>
    <mergeCell ref="W2:AG2"/>
    <mergeCell ref="B11:G11"/>
    <mergeCell ref="H11:V11"/>
  </mergeCells>
  <phoneticPr fontId="9"/>
  <pageMargins left="0" right="0" top="0" bottom="0" header="0.39000000000000007" footer="0.51"/>
  <colBreaks count="1" manualBreakCount="1">
    <brk id="81" max="1048575" man="1"/>
  </col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Y76"/>
  <sheetViews>
    <sheetView workbookViewId="0">
      <selection activeCell="AH17" sqref="AH17"/>
    </sheetView>
  </sheetViews>
  <sheetFormatPr baseColWidth="12" defaultColWidth="9.83203125" defaultRowHeight="17" x14ac:dyDescent="0"/>
  <cols>
    <col min="1" max="1" width="4.83203125" style="1" customWidth="1"/>
    <col min="2" max="2" width="6.83203125" style="1" customWidth="1"/>
    <col min="3" max="3" width="9.83203125" style="1" customWidth="1"/>
    <col min="4" max="4" width="12.83203125" style="2" customWidth="1"/>
    <col min="5" max="5" width="16" style="9" customWidth="1"/>
    <col min="6" max="6" width="6.83203125" style="9" customWidth="1"/>
    <col min="7" max="7" width="7" style="2" customWidth="1"/>
    <col min="8" max="8" width="12.83203125" style="1" customWidth="1"/>
    <col min="9" max="9" width="7.83203125" style="3" customWidth="1"/>
    <col min="10" max="11" width="7.83203125" style="1" customWidth="1"/>
    <col min="12" max="12" width="8" style="3" customWidth="1"/>
    <col min="13" max="13" width="8" style="1" hidden="1" customWidth="1"/>
    <col min="14" max="16" width="8" style="1" customWidth="1"/>
    <col min="17" max="17" width="7.83203125" style="1" customWidth="1"/>
    <col min="18" max="18" width="8" style="1" hidden="1" customWidth="1"/>
    <col min="19" max="20" width="8" style="1" customWidth="1"/>
    <col min="21" max="21" width="7.83203125" style="1" customWidth="1"/>
    <col min="22" max="22" width="8" style="1" hidden="1" customWidth="1"/>
    <col min="23" max="23" width="8" style="1" customWidth="1"/>
    <col min="24" max="24" width="8" style="1" hidden="1" customWidth="1"/>
    <col min="25" max="27" width="8" style="1" customWidth="1"/>
    <col min="28" max="28" width="7.83203125" style="1" customWidth="1"/>
    <col min="29" max="29" width="8" style="1" hidden="1" customWidth="1"/>
    <col min="30" max="31" width="8" style="1" customWidth="1"/>
    <col min="32" max="32" width="7.6640625" style="3" customWidth="1"/>
    <col min="33" max="33" width="8" style="4" hidden="1" customWidth="1"/>
    <col min="34" max="34" width="8" style="3" customWidth="1"/>
    <col min="35" max="45" width="7.83203125" style="3" customWidth="1"/>
    <col min="46" max="62" width="5" style="3" customWidth="1"/>
    <col min="63" max="74" width="5" style="1" customWidth="1"/>
    <col min="75" max="84" width="7.83203125" style="1" customWidth="1"/>
    <col min="85" max="16384" width="9.83203125" style="1"/>
  </cols>
  <sheetData>
    <row r="1" spans="1:77" ht="45" customHeight="1">
      <c r="B1" s="13"/>
      <c r="C1" s="13"/>
      <c r="BE1"/>
      <c r="BF1"/>
      <c r="BG1"/>
      <c r="BH1"/>
      <c r="BI1"/>
      <c r="BJ1"/>
      <c r="BK1"/>
      <c r="BL1"/>
      <c r="BM1"/>
      <c r="BN1"/>
      <c r="BO1"/>
      <c r="BP1"/>
      <c r="BQ1"/>
      <c r="BR1"/>
      <c r="BS1"/>
      <c r="BT1"/>
      <c r="BU1"/>
      <c r="BV1"/>
      <c r="BW1"/>
      <c r="BX1"/>
      <c r="BY1"/>
    </row>
    <row r="2" spans="1:77" ht="27" customHeight="1">
      <c r="B2" s="414" t="s">
        <v>42</v>
      </c>
      <c r="C2" s="415"/>
      <c r="D2" s="416"/>
      <c r="E2" s="416"/>
      <c r="F2" s="416"/>
      <c r="G2" s="417"/>
      <c r="H2" s="425" t="s">
        <v>45</v>
      </c>
      <c r="I2" s="455"/>
      <c r="J2" s="455"/>
      <c r="K2" s="455"/>
      <c r="L2" s="455"/>
      <c r="M2" s="455"/>
      <c r="N2" s="455"/>
      <c r="O2" s="455"/>
      <c r="P2" s="455"/>
      <c r="Q2" s="455"/>
      <c r="R2" s="455"/>
      <c r="S2" s="455"/>
      <c r="T2" s="455"/>
      <c r="U2" s="455"/>
      <c r="V2" s="455"/>
      <c r="W2" s="413" t="str">
        <f>'10.12歳以下男子'!W2:AG2</f>
        <v>2026/4/20現在</v>
      </c>
      <c r="X2" s="413"/>
      <c r="Y2" s="413"/>
      <c r="Z2" s="413"/>
      <c r="AA2" s="413"/>
      <c r="AB2" s="413"/>
      <c r="AC2" s="413"/>
      <c r="AD2" s="413"/>
      <c r="AE2" s="413"/>
      <c r="AF2" s="413"/>
      <c r="AG2" s="413"/>
      <c r="BE2"/>
      <c r="BF2"/>
      <c r="BG2"/>
      <c r="BH2"/>
      <c r="BI2"/>
      <c r="BJ2"/>
      <c r="BK2"/>
      <c r="BL2"/>
      <c r="BM2"/>
      <c r="BN2"/>
      <c r="BO2"/>
      <c r="BP2"/>
      <c r="BQ2"/>
      <c r="BR2"/>
      <c r="BS2"/>
      <c r="BT2"/>
      <c r="BU2"/>
      <c r="BV2"/>
      <c r="BW2"/>
      <c r="BX2"/>
      <c r="BY2"/>
    </row>
    <row r="3" spans="1:77" s="6" customFormat="1" ht="27" customHeight="1">
      <c r="B3" s="437" t="s">
        <v>4</v>
      </c>
      <c r="C3" s="155" t="s">
        <v>165</v>
      </c>
      <c r="D3" s="458" t="s">
        <v>19</v>
      </c>
      <c r="E3" s="461" t="s">
        <v>11</v>
      </c>
      <c r="F3" s="418" t="s">
        <v>148</v>
      </c>
      <c r="G3" s="453" t="s">
        <v>13</v>
      </c>
      <c r="H3" s="156" t="s">
        <v>37</v>
      </c>
      <c r="I3" s="157" t="s">
        <v>7</v>
      </c>
      <c r="J3" s="158" t="s">
        <v>7</v>
      </c>
      <c r="K3" s="159" t="s">
        <v>46</v>
      </c>
      <c r="L3" s="160" t="s">
        <v>117</v>
      </c>
      <c r="M3" s="161" t="s">
        <v>110</v>
      </c>
      <c r="N3" s="160" t="s">
        <v>370</v>
      </c>
      <c r="O3" s="160" t="s">
        <v>174</v>
      </c>
      <c r="P3" s="160" t="s">
        <v>149</v>
      </c>
      <c r="Q3" s="162" t="s">
        <v>150</v>
      </c>
      <c r="R3" s="163" t="s">
        <v>151</v>
      </c>
      <c r="S3" s="164" t="s">
        <v>175</v>
      </c>
      <c r="T3" s="160" t="s">
        <v>152</v>
      </c>
      <c r="U3" s="160" t="s">
        <v>31</v>
      </c>
      <c r="V3" s="162" t="s">
        <v>153</v>
      </c>
      <c r="W3" s="165" t="s">
        <v>117</v>
      </c>
      <c r="X3" s="166" t="s">
        <v>110</v>
      </c>
      <c r="Y3" s="165" t="s">
        <v>370</v>
      </c>
      <c r="Z3" s="165" t="s">
        <v>174</v>
      </c>
      <c r="AA3" s="165" t="s">
        <v>149</v>
      </c>
      <c r="AB3" s="167" t="s">
        <v>150</v>
      </c>
      <c r="AC3" s="168" t="s">
        <v>151</v>
      </c>
      <c r="AD3" s="169" t="s">
        <v>175</v>
      </c>
      <c r="AE3" s="165" t="s">
        <v>152</v>
      </c>
      <c r="AF3" s="165" t="s">
        <v>31</v>
      </c>
      <c r="AG3" s="167" t="s">
        <v>153</v>
      </c>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row>
    <row r="4" spans="1:77" s="6" customFormat="1" ht="20" customHeight="1">
      <c r="B4" s="438"/>
      <c r="C4" s="170" t="s">
        <v>297</v>
      </c>
      <c r="D4" s="460"/>
      <c r="E4" s="462"/>
      <c r="F4" s="419"/>
      <c r="G4" s="463"/>
      <c r="H4" s="171" t="s">
        <v>54</v>
      </c>
      <c r="I4" s="172" t="s">
        <v>21</v>
      </c>
      <c r="J4" s="172" t="s">
        <v>22</v>
      </c>
      <c r="K4" s="173" t="s">
        <v>53</v>
      </c>
      <c r="L4" s="174" t="s">
        <v>44</v>
      </c>
      <c r="M4" s="174" t="s">
        <v>44</v>
      </c>
      <c r="N4" s="175" t="s">
        <v>44</v>
      </c>
      <c r="O4" s="175" t="s">
        <v>44</v>
      </c>
      <c r="P4" s="176" t="s">
        <v>44</v>
      </c>
      <c r="Q4" s="175" t="s">
        <v>44</v>
      </c>
      <c r="R4" s="176" t="s">
        <v>44</v>
      </c>
      <c r="S4" s="175" t="s">
        <v>44</v>
      </c>
      <c r="T4" s="176" t="s">
        <v>44</v>
      </c>
      <c r="U4" s="177" t="s">
        <v>44</v>
      </c>
      <c r="V4" s="175" t="s">
        <v>44</v>
      </c>
      <c r="W4" s="178" t="s">
        <v>16</v>
      </c>
      <c r="X4" s="179" t="s">
        <v>16</v>
      </c>
      <c r="Y4" s="178" t="s">
        <v>16</v>
      </c>
      <c r="Z4" s="178" t="s">
        <v>16</v>
      </c>
      <c r="AA4" s="178" t="s">
        <v>16</v>
      </c>
      <c r="AB4" s="178" t="s">
        <v>16</v>
      </c>
      <c r="AC4" s="179" t="s">
        <v>16</v>
      </c>
      <c r="AD4" s="179" t="s">
        <v>16</v>
      </c>
      <c r="AE4" s="178" t="s">
        <v>16</v>
      </c>
      <c r="AF4" s="179" t="s">
        <v>16</v>
      </c>
      <c r="AG4" s="178" t="s">
        <v>16</v>
      </c>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row>
    <row r="5" spans="1:77" ht="26" customHeight="1">
      <c r="A5" s="30"/>
      <c r="B5" s="224">
        <f>IF(H5=0,"",RANK(H5,$H$5:$H$21))</f>
        <v>1</v>
      </c>
      <c r="C5" s="274"/>
      <c r="D5" s="181" t="s">
        <v>925</v>
      </c>
      <c r="E5" s="299" t="s">
        <v>178</v>
      </c>
      <c r="F5" s="203" t="s">
        <v>91</v>
      </c>
      <c r="G5" s="203" t="s">
        <v>483</v>
      </c>
      <c r="H5" s="246">
        <f t="shared" ref="H5:H19" si="0">AVERAGE(I5:J5)+K5</f>
        <v>256.76799999999997</v>
      </c>
      <c r="I5" s="184">
        <f t="shared" ref="I5:I19" si="1">LARGE(L5:V5,1)</f>
        <v>256</v>
      </c>
      <c r="J5" s="185">
        <f t="shared" ref="J5:J19" si="2">LARGE(L5:V5,2)</f>
        <v>256</v>
      </c>
      <c r="K5" s="186">
        <f t="shared" ref="K5:K19" si="3">SUM(L5:V5)*0.001</f>
        <v>0.76800000000000002</v>
      </c>
      <c r="L5" s="187">
        <f>IF(W5=0,0,VLOOKUP(W5,得点テーブルNEW!$B$14:$K$73,4,0))</f>
        <v>128</v>
      </c>
      <c r="M5" s="187">
        <f>IF(X5=0,0,VLOOKUP(X5,得点テーブルNEW!$B$14:$K$62,4,0))</f>
        <v>0</v>
      </c>
      <c r="N5" s="187">
        <f>IF(Y5=0,0,VLOOKUP(Y5,得点テーブルNEW!$B$14:$K$73,4,0))</f>
        <v>0</v>
      </c>
      <c r="O5" s="205">
        <f>IF(Z5=0,0,VLOOKUP(Z5,得点テーブルNEW!$B$14:$K$62,4,0))</f>
        <v>256</v>
      </c>
      <c r="P5" s="187">
        <f>IF(AA5=0,0,VLOOKUP(AA5,得点テーブルNEW!$B$14:$K$73,4,0))</f>
        <v>128</v>
      </c>
      <c r="Q5" s="187">
        <f>IF(AB5=0,0,VLOOKUP(AB5,得点テーブルNEW!$B$14:$K$73,4,0))</f>
        <v>256</v>
      </c>
      <c r="R5" s="187">
        <f>IF(AC5=0,0,VLOOKUP(AC5,得点テーブルNEW!$B$14:$K$62,4,0))</f>
        <v>0</v>
      </c>
      <c r="S5" s="205">
        <f>IF(AD5=0,0,VLOOKUP(AD5,得点テーブルNEW!$B$14:$K$62,4,0))</f>
        <v>0</v>
      </c>
      <c r="T5" s="187">
        <f>IF(AE5=0,0,VLOOKUP(AE5,得点テーブルNEW!$B$14:$K$73,4,0))</f>
        <v>0</v>
      </c>
      <c r="U5" s="187">
        <f>IF(AF5=0,0,VLOOKUP(AF5,得点テーブルNEW!$B$14:$K$73,4,0))</f>
        <v>0</v>
      </c>
      <c r="V5" s="187">
        <f>IF(AG5=0,0,VLOOKUP(AG5,得点テーブルNEW!$B$14:$K$73,4,0))</f>
        <v>0</v>
      </c>
      <c r="W5" s="285" t="s">
        <v>920</v>
      </c>
      <c r="X5" s="225"/>
      <c r="Y5" s="191"/>
      <c r="Z5" s="412" t="s">
        <v>924</v>
      </c>
      <c r="AA5" s="285" t="s">
        <v>920</v>
      </c>
      <c r="AB5" s="411" t="s">
        <v>921</v>
      </c>
      <c r="AC5" s="227"/>
      <c r="AD5" s="241"/>
      <c r="AE5" s="189"/>
      <c r="AF5" s="213"/>
      <c r="AG5" s="189"/>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row>
    <row r="6" spans="1:77" ht="26" customHeight="1">
      <c r="A6" s="30"/>
      <c r="B6" s="224">
        <f t="shared" ref="B6:B19" si="4">IF(H6=0,"",RANK(H6,$H$5:$H$21))</f>
        <v>2</v>
      </c>
      <c r="C6" s="274" t="s">
        <v>358</v>
      </c>
      <c r="D6" s="181" t="s">
        <v>346</v>
      </c>
      <c r="E6" s="198" t="s">
        <v>14</v>
      </c>
      <c r="F6" s="203" t="s">
        <v>91</v>
      </c>
      <c r="G6" s="203" t="s">
        <v>895</v>
      </c>
      <c r="H6" s="247">
        <f t="shared" si="0"/>
        <v>128.46600000000001</v>
      </c>
      <c r="I6" s="202">
        <f t="shared" si="1"/>
        <v>128</v>
      </c>
      <c r="J6" s="202">
        <f t="shared" si="2"/>
        <v>128</v>
      </c>
      <c r="K6" s="210">
        <f t="shared" si="3"/>
        <v>0.46600000000000003</v>
      </c>
      <c r="L6" s="212">
        <f>IF(W6=0,0,VLOOKUP(W6,得点テーブルNEW!$B$14:$K$73,4,0))</f>
        <v>0</v>
      </c>
      <c r="M6" s="212">
        <f>IF(X6=0,0,VLOOKUP(X6,得点テーブルNEW!$B$14:$K$62,4,0))</f>
        <v>0</v>
      </c>
      <c r="N6" s="212">
        <f>IF(Y6=0,0,VLOOKUP(Y6,得点テーブルNEW!$B$14:$K$73,4,0))</f>
        <v>26</v>
      </c>
      <c r="O6" s="211">
        <f>IF(Z6=0,0,VLOOKUP(Z6,得点テーブルNEW!$B$14:$K$62,4,0))</f>
        <v>76</v>
      </c>
      <c r="P6" s="212">
        <f>IF(AA6=0,0,VLOOKUP(AA6,得点テーブルNEW!$B$14:$K$73,4,0))</f>
        <v>128</v>
      </c>
      <c r="Q6" s="212">
        <f>IF(AB6=0,0,VLOOKUP(AB6,得点テーブルNEW!$B$14:$K$73,4,0))</f>
        <v>128</v>
      </c>
      <c r="R6" s="212">
        <f>IF(AC6=0,0,VLOOKUP(AC6,得点テーブルNEW!$B$14:$K$62,4,0))</f>
        <v>0</v>
      </c>
      <c r="S6" s="211">
        <f>IF(AD6=0,0,VLOOKUP(AD6,得点テーブルNEW!$B$14:$K$62,4,0))</f>
        <v>38</v>
      </c>
      <c r="T6" s="212">
        <f>IF(AE6=0,0,VLOOKUP(AE6,得点テーブルNEW!$B$14:$K$73,4,0))</f>
        <v>70</v>
      </c>
      <c r="U6" s="212">
        <f>IF(AF6=0,0,VLOOKUP(AF6,得点テーブルNEW!$B$14:$K$73,4,0))</f>
        <v>0</v>
      </c>
      <c r="V6" s="212">
        <f>IF(AG6=0,0,VLOOKUP(AG6,得点テーブルNEW!$B$14:$K$73,4,0))</f>
        <v>0</v>
      </c>
      <c r="W6" s="189"/>
      <c r="X6" s="225"/>
      <c r="Y6" s="213" t="s">
        <v>93</v>
      </c>
      <c r="Z6" s="238" t="s">
        <v>92</v>
      </c>
      <c r="AA6" s="189" t="s">
        <v>94</v>
      </c>
      <c r="AB6" s="240" t="s">
        <v>87</v>
      </c>
      <c r="AC6" s="227"/>
      <c r="AD6" s="241" t="s">
        <v>105</v>
      </c>
      <c r="AE6" s="189" t="s">
        <v>752</v>
      </c>
      <c r="AF6" s="240"/>
      <c r="AG6" s="213"/>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row>
    <row r="7" spans="1:77" ht="26" customHeight="1">
      <c r="A7" s="30"/>
      <c r="B7" s="224">
        <f t="shared" si="4"/>
        <v>3</v>
      </c>
      <c r="C7" s="274" t="s">
        <v>331</v>
      </c>
      <c r="D7" s="182" t="s">
        <v>293</v>
      </c>
      <c r="E7" s="232" t="s">
        <v>294</v>
      </c>
      <c r="F7" s="203" t="s">
        <v>91</v>
      </c>
      <c r="G7" s="203" t="s">
        <v>483</v>
      </c>
      <c r="H7" s="247">
        <f t="shared" si="0"/>
        <v>102.404</v>
      </c>
      <c r="I7" s="202">
        <f t="shared" si="1"/>
        <v>128</v>
      </c>
      <c r="J7" s="202">
        <f t="shared" si="2"/>
        <v>76</v>
      </c>
      <c r="K7" s="210">
        <f t="shared" si="3"/>
        <v>0.40400000000000003</v>
      </c>
      <c r="L7" s="212">
        <f>IF(W7=0,0,VLOOKUP(W7,得点テーブルNEW!$B$14:$K$73,4,0))</f>
        <v>47</v>
      </c>
      <c r="M7" s="212">
        <f>IF(X7=0,0,VLOOKUP(X7,得点テーブルNEW!$B$14:$K$62,4,0))</f>
        <v>0</v>
      </c>
      <c r="N7" s="212">
        <f>IF(Y7=0,0,VLOOKUP(Y7,得点テーブルNEW!$B$14:$K$73,4,0))</f>
        <v>128</v>
      </c>
      <c r="O7" s="211">
        <f>IF(Z7=0,0,VLOOKUP(Z7,得点テーブルNEW!$B$14:$K$62,4,0))</f>
        <v>76</v>
      </c>
      <c r="P7" s="212">
        <f>IF(AA7=0,0,VLOOKUP(AA7,得点テーブルNEW!$B$14:$K$73,4,0))</f>
        <v>64</v>
      </c>
      <c r="Q7" s="212">
        <f>IF(AB7=0,0,VLOOKUP(AB7,得点テーブルNEW!$B$14:$K$73,4,0))</f>
        <v>51</v>
      </c>
      <c r="R7" s="212">
        <f>IF(AC7=0,0,VLOOKUP(AC7,得点テーブルNEW!$B$14:$K$62,4,0))</f>
        <v>0</v>
      </c>
      <c r="S7" s="211">
        <f>IF(AD7=0,0,VLOOKUP(AD7,得点テーブルNEW!$B$14:$K$62,4,0))</f>
        <v>38</v>
      </c>
      <c r="T7" s="212">
        <f>IF(AE7=0,0,VLOOKUP(AE7,得点テーブルNEW!$B$14:$K$73,4,0))</f>
        <v>0</v>
      </c>
      <c r="U7" s="212">
        <f>IF(AF7=0,0,VLOOKUP(AF7,得点テーブルNEW!$B$14:$K$73,4,0))</f>
        <v>0</v>
      </c>
      <c r="V7" s="212">
        <f>IF(AG7=0,0,VLOOKUP(AG7,得点テーブルNEW!$B$14:$K$73,4,0))</f>
        <v>0</v>
      </c>
      <c r="W7" s="189" t="s">
        <v>827</v>
      </c>
      <c r="X7" s="225"/>
      <c r="Y7" s="213" t="s">
        <v>87</v>
      </c>
      <c r="Z7" s="238" t="s">
        <v>92</v>
      </c>
      <c r="AA7" s="189" t="s">
        <v>98</v>
      </c>
      <c r="AB7" s="240" t="s">
        <v>88</v>
      </c>
      <c r="AC7" s="227"/>
      <c r="AD7" s="241" t="s">
        <v>105</v>
      </c>
      <c r="AE7" s="189"/>
      <c r="AF7" s="240"/>
      <c r="AG7" s="213"/>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row>
    <row r="8" spans="1:77" ht="25" customHeight="1">
      <c r="B8" s="224">
        <f t="shared" si="4"/>
        <v>4</v>
      </c>
      <c r="C8" s="274" t="s">
        <v>332</v>
      </c>
      <c r="D8" s="181" t="s">
        <v>292</v>
      </c>
      <c r="E8" s="198" t="s">
        <v>172</v>
      </c>
      <c r="F8" s="203" t="s">
        <v>91</v>
      </c>
      <c r="G8" s="203" t="s">
        <v>483</v>
      </c>
      <c r="H8" s="247">
        <f t="shared" si="0"/>
        <v>99.275000000000006</v>
      </c>
      <c r="I8" s="202">
        <f t="shared" si="1"/>
        <v>128</v>
      </c>
      <c r="J8" s="202">
        <f t="shared" si="2"/>
        <v>70</v>
      </c>
      <c r="K8" s="210">
        <f t="shared" si="3"/>
        <v>0.27500000000000002</v>
      </c>
      <c r="L8" s="212">
        <f>IF(W8=0,0,VLOOKUP(W8,得点テーブルNEW!$B$14:$K$73,4,0))</f>
        <v>128</v>
      </c>
      <c r="M8" s="212">
        <f>IF(X8=0,0,VLOOKUP(X8,得点テーブルNEW!$B$14:$K$62,4,0))</f>
        <v>0</v>
      </c>
      <c r="N8" s="212">
        <f>IF(Y8=0,0,VLOOKUP(Y8,得点テーブルNEW!$B$14:$K$73,4,0))</f>
        <v>26</v>
      </c>
      <c r="O8" s="211">
        <f>IF(Z8=0,0,VLOOKUP(Z8,得点テーブルNEW!$B$14:$K$62,4,0))</f>
        <v>0</v>
      </c>
      <c r="P8" s="212">
        <f>IF(AA8=0,0,VLOOKUP(AA8,得点テーブルNEW!$B$14:$K$73,4,0))</f>
        <v>0</v>
      </c>
      <c r="Q8" s="212">
        <f>IF(AB8=0,0,VLOOKUP(AB8,得点テーブルNEW!$B$14:$K$73,4,0))</f>
        <v>51</v>
      </c>
      <c r="R8" s="212">
        <f>IF(AC8=0,0,VLOOKUP(AC8,得点テーブルNEW!$B$14:$K$62,4,0))</f>
        <v>0</v>
      </c>
      <c r="S8" s="211">
        <f>IF(AD8=0,0,VLOOKUP(AD8,得点テーブルNEW!$B$14:$K$62,4,0))</f>
        <v>70</v>
      </c>
      <c r="T8" s="212">
        <f>IF(AE8=0,0,VLOOKUP(AE8,得点テーブルNEW!$B$14:$K$73,4,0))</f>
        <v>0</v>
      </c>
      <c r="U8" s="212">
        <f>IF(AF8=0,0,VLOOKUP(AF8,得点テーブルNEW!$B$14:$K$73,4,0))</f>
        <v>0</v>
      </c>
      <c r="V8" s="212">
        <f>IF(AG8=0,0,VLOOKUP(AG8,得点テーブルNEW!$B$14:$K$73,4,0))</f>
        <v>0</v>
      </c>
      <c r="W8" s="189" t="s">
        <v>912</v>
      </c>
      <c r="X8" s="225"/>
      <c r="Y8" s="213" t="s">
        <v>643</v>
      </c>
      <c r="Z8" s="238"/>
      <c r="AA8" s="189"/>
      <c r="AB8" s="240" t="s">
        <v>88</v>
      </c>
      <c r="AC8" s="227"/>
      <c r="AD8" s="241" t="s">
        <v>236</v>
      </c>
      <c r="AE8" s="189"/>
      <c r="AF8" s="240"/>
      <c r="AG8" s="213"/>
      <c r="AH8"/>
      <c r="AI8"/>
      <c r="AJ8"/>
      <c r="AK8"/>
      <c r="AL8"/>
      <c r="AM8"/>
      <c r="AN8"/>
      <c r="AO8"/>
      <c r="AP8"/>
      <c r="AQ8"/>
      <c r="AR8"/>
      <c r="AS8"/>
      <c r="AT8"/>
      <c r="AU8"/>
      <c r="AV8"/>
      <c r="AW8"/>
      <c r="AX8"/>
      <c r="AY8"/>
      <c r="AZ8"/>
      <c r="BA8"/>
      <c r="BB8"/>
      <c r="BC8"/>
      <c r="BD8"/>
      <c r="BE8"/>
      <c r="BF8"/>
      <c r="BG8"/>
      <c r="BH8"/>
      <c r="BI8"/>
      <c r="BJ8"/>
      <c r="BK8"/>
      <c r="BL8"/>
      <c r="BM8"/>
    </row>
    <row r="9" spans="1:77" ht="25" customHeight="1">
      <c r="B9" s="224">
        <f t="shared" si="4"/>
        <v>5</v>
      </c>
      <c r="C9" s="273" t="s">
        <v>375</v>
      </c>
      <c r="D9" s="248" t="s">
        <v>371</v>
      </c>
      <c r="E9" s="299" t="s">
        <v>178</v>
      </c>
      <c r="F9" s="203" t="s">
        <v>91</v>
      </c>
      <c r="G9" s="203" t="s">
        <v>483</v>
      </c>
      <c r="H9" s="247">
        <f t="shared" si="0"/>
        <v>91.385999999999996</v>
      </c>
      <c r="I9" s="202">
        <f t="shared" si="1"/>
        <v>94</v>
      </c>
      <c r="J9" s="202">
        <f t="shared" si="2"/>
        <v>88</v>
      </c>
      <c r="K9" s="210">
        <f t="shared" si="3"/>
        <v>0.38600000000000001</v>
      </c>
      <c r="L9" s="212">
        <f>IF(W9=0,0,VLOOKUP(W9,得点テーブルNEW!$B$14:$K$73,4,0))</f>
        <v>70</v>
      </c>
      <c r="M9" s="212">
        <f>IF(X9=0,0,VLOOKUP(X9,得点テーブルNEW!$B$14:$K$62,4,0))</f>
        <v>0</v>
      </c>
      <c r="N9" s="212">
        <f>IF(Y9=0,0,VLOOKUP(Y9,得点テーブルNEW!$B$14:$K$73,4,0))</f>
        <v>94</v>
      </c>
      <c r="O9" s="211">
        <f>IF(Z9=0,0,VLOOKUP(Z9,得点テーブルNEW!$B$14:$K$62,4,0))</f>
        <v>0</v>
      </c>
      <c r="P9" s="212">
        <f>IF(AA9=0,0,VLOOKUP(AA9,得点テーブルNEW!$B$14:$K$73,4,0))</f>
        <v>70</v>
      </c>
      <c r="Q9" s="212">
        <f>IF(AB9=0,0,VLOOKUP(AB9,得点テーブルNEW!$B$14:$K$73,4,0))</f>
        <v>88</v>
      </c>
      <c r="R9" s="212">
        <f>IF(AC9=0,0,VLOOKUP(AC9,得点テーブルNEW!$B$14:$K$62,4,0))</f>
        <v>0</v>
      </c>
      <c r="S9" s="211">
        <f>IF(AD9=0,0,VLOOKUP(AD9,得点テーブルNEW!$B$14:$K$62,4,0))</f>
        <v>64</v>
      </c>
      <c r="T9" s="212">
        <f>IF(AE9=0,0,VLOOKUP(AE9,得点テーブルNEW!$B$14:$K$73,4,0))</f>
        <v>0</v>
      </c>
      <c r="U9" s="212">
        <f>IF(AF9=0,0,VLOOKUP(AF9,得点テーブルNEW!$B$14:$K$73,4,0))</f>
        <v>0</v>
      </c>
      <c r="V9" s="212">
        <f>IF(AG9=0,0,VLOOKUP(AG9,得点テーブルNEW!$B$14:$K$73,4,0))</f>
        <v>0</v>
      </c>
      <c r="W9" s="189" t="s">
        <v>914</v>
      </c>
      <c r="X9" s="225"/>
      <c r="Y9" s="213" t="s">
        <v>217</v>
      </c>
      <c r="Z9" s="238"/>
      <c r="AA9" s="189" t="s">
        <v>236</v>
      </c>
      <c r="AB9" s="240" t="s">
        <v>708</v>
      </c>
      <c r="AC9" s="227"/>
      <c r="AD9" s="241" t="s">
        <v>98</v>
      </c>
      <c r="AE9" s="189"/>
      <c r="AF9" s="240"/>
      <c r="AG9" s="213"/>
      <c r="AU9"/>
      <c r="AV9"/>
      <c r="AW9"/>
      <c r="AX9"/>
      <c r="AY9"/>
      <c r="BK9" s="3"/>
    </row>
    <row r="10" spans="1:77" ht="25" customHeight="1">
      <c r="B10" s="224">
        <f t="shared" si="4"/>
        <v>6</v>
      </c>
      <c r="C10" s="281" t="s">
        <v>426</v>
      </c>
      <c r="D10" s="181" t="s">
        <v>350</v>
      </c>
      <c r="E10" s="198" t="s">
        <v>5</v>
      </c>
      <c r="F10" s="203" t="s">
        <v>91</v>
      </c>
      <c r="G10" s="203" t="s">
        <v>896</v>
      </c>
      <c r="H10" s="247">
        <f t="shared" si="0"/>
        <v>71.763999999999996</v>
      </c>
      <c r="I10" s="202">
        <f t="shared" si="1"/>
        <v>92</v>
      </c>
      <c r="J10" s="202">
        <f t="shared" si="2"/>
        <v>51</v>
      </c>
      <c r="K10" s="210">
        <f t="shared" si="3"/>
        <v>0.26400000000000001</v>
      </c>
      <c r="L10" s="212">
        <f>IF(W10=0,0,VLOOKUP(W10,得点テーブルNEW!$B$14:$K$73,4,0))</f>
        <v>44</v>
      </c>
      <c r="M10" s="212">
        <f>IF(X10=0,0,VLOOKUP(X10,得点テーブルNEW!$B$14:$K$62,4,0))</f>
        <v>0</v>
      </c>
      <c r="N10" s="212">
        <f>IF(Y10=0,0,VLOOKUP(Y10,得点テーブルNEW!$B$14:$K$73,4,0))</f>
        <v>51</v>
      </c>
      <c r="O10" s="211">
        <f>IF(Z10=0,0,VLOOKUP(Z10,得点テーブルNEW!$B$14:$K$62,4,0))</f>
        <v>0</v>
      </c>
      <c r="P10" s="212">
        <f>IF(AA10=0,0,VLOOKUP(AA10,得点テーブルNEW!$B$14:$K$73,4,0))</f>
        <v>92</v>
      </c>
      <c r="Q10" s="212">
        <f>IF(AB10=0,0,VLOOKUP(AB10,得点テーブルNEW!$B$14:$K$73,4,0))</f>
        <v>51</v>
      </c>
      <c r="R10" s="212">
        <f>IF(AC10=0,0,VLOOKUP(AC10,得点テーブルNEW!$B$14:$K$62,4,0))</f>
        <v>0</v>
      </c>
      <c r="S10" s="211">
        <f>IF(AD10=0,0,VLOOKUP(AD10,得点テーブルNEW!$B$14:$K$62,4,0))</f>
        <v>0</v>
      </c>
      <c r="T10" s="212">
        <f>IF(AE10=0,0,VLOOKUP(AE10,得点テーブルNEW!$B$14:$K$73,4,0))</f>
        <v>26</v>
      </c>
      <c r="U10" s="212">
        <f>IF(AF10=0,0,VLOOKUP(AF10,得点テーブルNEW!$B$14:$K$73,4,0))</f>
        <v>0</v>
      </c>
      <c r="V10" s="212">
        <f>IF(AG10=0,0,VLOOKUP(AG10,得点テーブルNEW!$B$14:$K$73,4,0))</f>
        <v>0</v>
      </c>
      <c r="W10" s="188" t="s">
        <v>829</v>
      </c>
      <c r="X10" s="225"/>
      <c r="Y10" s="213" t="s">
        <v>631</v>
      </c>
      <c r="Z10" s="226"/>
      <c r="AA10" s="213" t="s">
        <v>96</v>
      </c>
      <c r="AB10" s="279" t="s">
        <v>705</v>
      </c>
      <c r="AC10" s="227"/>
      <c r="AD10" s="381"/>
      <c r="AE10" s="189" t="s">
        <v>99</v>
      </c>
      <c r="AF10" s="213"/>
      <c r="AG10" s="213"/>
      <c r="AU10"/>
      <c r="AV10"/>
      <c r="AW10"/>
      <c r="AX10"/>
      <c r="AY10"/>
      <c r="BK10" s="3"/>
    </row>
    <row r="11" spans="1:77" ht="25" customHeight="1">
      <c r="B11" s="224">
        <f t="shared" si="4"/>
        <v>7</v>
      </c>
      <c r="C11" s="406" t="s">
        <v>460</v>
      </c>
      <c r="D11" s="181" t="s">
        <v>433</v>
      </c>
      <c r="E11" s="299" t="s">
        <v>178</v>
      </c>
      <c r="F11" s="203" t="s">
        <v>91</v>
      </c>
      <c r="G11" s="203" t="s">
        <v>896</v>
      </c>
      <c r="H11" s="247">
        <f t="shared" si="0"/>
        <v>70.191000000000003</v>
      </c>
      <c r="I11" s="202">
        <f t="shared" si="1"/>
        <v>76</v>
      </c>
      <c r="J11" s="202">
        <f t="shared" si="2"/>
        <v>64</v>
      </c>
      <c r="K11" s="210">
        <f t="shared" si="3"/>
        <v>0.191</v>
      </c>
      <c r="L11" s="212">
        <f>IF(W11=0,0,VLOOKUP(W11,得点テーブルNEW!$B$14:$K$73,4,0))</f>
        <v>64</v>
      </c>
      <c r="M11" s="212">
        <f>IF(X11=0,0,VLOOKUP(X11,得点テーブルNEW!$B$14:$K$62,4,0))</f>
        <v>0</v>
      </c>
      <c r="N11" s="212">
        <f>IF(Y11=0,0,VLOOKUP(Y11,得点テーブルNEW!$B$14:$K$73,4,0))</f>
        <v>76</v>
      </c>
      <c r="O11" s="211">
        <f>IF(Z11=0,0,VLOOKUP(Z11,得点テーブルNEW!$B$14:$K$62,4,0))</f>
        <v>0</v>
      </c>
      <c r="P11" s="212">
        <f>IF(AA11=0,0,VLOOKUP(AA11,得点テーブルNEW!$B$14:$K$73,4,0))</f>
        <v>0</v>
      </c>
      <c r="Q11" s="212">
        <f>IF(AB11=0,0,VLOOKUP(AB11,得点テーブルNEW!$B$14:$K$73,4,0))</f>
        <v>51</v>
      </c>
      <c r="R11" s="212">
        <f>IF(AC11=0,0,VLOOKUP(AC11,得点テーブルNEW!$B$14:$K$62,4,0))</f>
        <v>0</v>
      </c>
      <c r="S11" s="211">
        <f>IF(AD11=0,0,VLOOKUP(AD11,得点テーブルNEW!$B$14:$K$62,4,0))</f>
        <v>0</v>
      </c>
      <c r="T11" s="212">
        <f>IF(AE11=0,0,VLOOKUP(AE11,得点テーブルNEW!$B$14:$K$73,4,0))</f>
        <v>0</v>
      </c>
      <c r="U11" s="212">
        <f>IF(AF11=0,0,VLOOKUP(AF11,得点テーブルNEW!$B$14:$K$73,4,0))</f>
        <v>0</v>
      </c>
      <c r="V11" s="212">
        <f>IF(AG11=0,0,VLOOKUP(AG11,得点テーブルNEW!$B$14:$K$73,4,0))</f>
        <v>0</v>
      </c>
      <c r="W11" s="188" t="s">
        <v>828</v>
      </c>
      <c r="X11" s="225"/>
      <c r="Y11" s="213" t="s">
        <v>92</v>
      </c>
      <c r="Z11" s="226"/>
      <c r="AA11" s="213"/>
      <c r="AB11" s="279" t="s">
        <v>88</v>
      </c>
      <c r="AC11" s="227"/>
      <c r="AD11" s="381"/>
      <c r="AE11" s="250"/>
      <c r="AF11" s="213"/>
      <c r="AG11" s="213"/>
      <c r="BK11" s="3"/>
    </row>
    <row r="12" spans="1:77" ht="25" customHeight="1">
      <c r="B12" s="224">
        <f t="shared" si="4"/>
        <v>8</v>
      </c>
      <c r="C12" s="281" t="s">
        <v>459</v>
      </c>
      <c r="D12" s="181" t="s">
        <v>461</v>
      </c>
      <c r="E12" s="299" t="s">
        <v>178</v>
      </c>
      <c r="F12" s="203" t="s">
        <v>91</v>
      </c>
      <c r="G12" s="203" t="s">
        <v>896</v>
      </c>
      <c r="H12" s="247">
        <f t="shared" si="0"/>
        <v>35.07</v>
      </c>
      <c r="I12" s="202">
        <f t="shared" si="1"/>
        <v>38</v>
      </c>
      <c r="J12" s="202">
        <f t="shared" si="2"/>
        <v>32</v>
      </c>
      <c r="K12" s="210">
        <f t="shared" si="3"/>
        <v>7.0000000000000007E-2</v>
      </c>
      <c r="L12" s="212">
        <f>IF(W12=0,0,VLOOKUP(W12,得点テーブルNEW!$B$14:$K$73,4,0))</f>
        <v>38</v>
      </c>
      <c r="M12" s="212">
        <f>IF(X12=0,0,VLOOKUP(X12,得点テーブルNEW!$B$14:$K$62,4,0))</f>
        <v>0</v>
      </c>
      <c r="N12" s="212">
        <f>IF(Y12=0,0,VLOOKUP(Y12,得点テーブルNEW!$B$14:$K$73,4,0))</f>
        <v>32</v>
      </c>
      <c r="O12" s="211">
        <f>IF(Z12=0,0,VLOOKUP(Z12,得点テーブルNEW!$B$14:$K$62,4,0))</f>
        <v>0</v>
      </c>
      <c r="P12" s="212">
        <f>IF(AA12=0,0,VLOOKUP(AA12,得点テーブルNEW!$B$14:$K$73,4,0))</f>
        <v>0</v>
      </c>
      <c r="Q12" s="212">
        <f>IF(AB12=0,0,VLOOKUP(AB12,得点テーブルNEW!$B$14:$K$73,4,0))</f>
        <v>0</v>
      </c>
      <c r="R12" s="212">
        <f>IF(AC12=0,0,VLOOKUP(AC12,得点テーブルNEW!$B$14:$K$62,4,0))</f>
        <v>0</v>
      </c>
      <c r="S12" s="211">
        <f>IF(AD12=0,0,VLOOKUP(AD12,得点テーブルNEW!$B$14:$K$62,4,0))</f>
        <v>0</v>
      </c>
      <c r="T12" s="212">
        <f>IF(AE12=0,0,VLOOKUP(AE12,得点テーブルNEW!$B$14:$K$73,4,0))</f>
        <v>0</v>
      </c>
      <c r="U12" s="212">
        <f>IF(AF12=0,0,VLOOKUP(AF12,得点テーブルNEW!$B$14:$K$73,4,0))</f>
        <v>0</v>
      </c>
      <c r="V12" s="212">
        <f>IF(AG12=0,0,VLOOKUP(AG12,得点テーブルNEW!$B$14:$K$73,4,0))</f>
        <v>0</v>
      </c>
      <c r="W12" s="188" t="s">
        <v>875</v>
      </c>
      <c r="X12" s="225"/>
      <c r="Y12" s="213" t="s">
        <v>640</v>
      </c>
      <c r="Z12" s="226"/>
      <c r="AA12" s="213"/>
      <c r="AB12" s="279"/>
      <c r="AC12" s="227"/>
      <c r="AD12" s="381"/>
      <c r="AE12" s="250"/>
      <c r="AF12" s="213"/>
      <c r="AG12" s="213"/>
      <c r="BK12" s="3"/>
    </row>
    <row r="13" spans="1:77" ht="25" customHeight="1">
      <c r="B13" s="224">
        <f t="shared" si="4"/>
        <v>9</v>
      </c>
      <c r="C13" s="271" t="s">
        <v>419</v>
      </c>
      <c r="D13" s="181" t="s">
        <v>418</v>
      </c>
      <c r="E13" s="299" t="s">
        <v>178</v>
      </c>
      <c r="F13" s="203" t="s">
        <v>91</v>
      </c>
      <c r="G13" s="203" t="s">
        <v>483</v>
      </c>
      <c r="H13" s="247">
        <f t="shared" si="0"/>
        <v>25.550999999999998</v>
      </c>
      <c r="I13" s="202">
        <f t="shared" si="1"/>
        <v>51</v>
      </c>
      <c r="J13" s="202">
        <f t="shared" si="2"/>
        <v>0</v>
      </c>
      <c r="K13" s="210">
        <f t="shared" si="3"/>
        <v>5.1000000000000004E-2</v>
      </c>
      <c r="L13" s="212">
        <f>IF(W13=0,0,VLOOKUP(W13,得点テーブルNEW!$B$14:$K$73,4,0))</f>
        <v>0</v>
      </c>
      <c r="M13" s="212">
        <f>IF(X13=0,0,VLOOKUP(X13,得点テーブルNEW!$B$14:$K$62,4,0))</f>
        <v>0</v>
      </c>
      <c r="N13" s="212">
        <f>IF(Y13=0,0,VLOOKUP(Y13,得点テーブルNEW!$B$14:$K$73,4,0))</f>
        <v>51</v>
      </c>
      <c r="O13" s="211">
        <f>IF(Z13=0,0,VLOOKUP(Z13,得点テーブルNEW!$B$14:$K$62,4,0))</f>
        <v>0</v>
      </c>
      <c r="P13" s="212">
        <f>IF(AA13=0,0,VLOOKUP(AA13,得点テーブルNEW!$B$14:$K$73,4,0))</f>
        <v>0</v>
      </c>
      <c r="Q13" s="212">
        <f>IF(AB13=0,0,VLOOKUP(AB13,得点テーブルNEW!$B$14:$K$73,4,0))</f>
        <v>0</v>
      </c>
      <c r="R13" s="212">
        <f>IF(AC13=0,0,VLOOKUP(AC13,得点テーブルNEW!$B$14:$K$62,4,0))</f>
        <v>0</v>
      </c>
      <c r="S13" s="211">
        <f>IF(AD13=0,0,VLOOKUP(AD13,得点テーブルNEW!$B$14:$K$62,4,0))</f>
        <v>0</v>
      </c>
      <c r="T13" s="212">
        <f>IF(AE13=0,0,VLOOKUP(AE13,得点テーブルNEW!$B$14:$K$73,4,0))</f>
        <v>0</v>
      </c>
      <c r="U13" s="212">
        <f>IF(AF13=0,0,VLOOKUP(AF13,得点テーブルNEW!$B$14:$K$73,4,0))</f>
        <v>0</v>
      </c>
      <c r="V13" s="212">
        <f>IF(AG13=0,0,VLOOKUP(AG13,得点テーブルNEW!$B$14:$K$73,4,0))</f>
        <v>0</v>
      </c>
      <c r="W13" s="189"/>
      <c r="X13" s="225"/>
      <c r="Y13" s="213" t="s">
        <v>88</v>
      </c>
      <c r="Z13" s="213"/>
      <c r="AA13" s="213"/>
      <c r="AB13" s="240"/>
      <c r="AC13" s="227"/>
      <c r="AD13" s="241"/>
      <c r="AE13" s="189"/>
      <c r="AF13" s="213"/>
      <c r="AG13" s="213"/>
      <c r="BK13" s="3"/>
    </row>
    <row r="14" spans="1:77" ht="25" customHeight="1">
      <c r="B14" s="224">
        <f t="shared" si="4"/>
        <v>10</v>
      </c>
      <c r="C14" s="268" t="s">
        <v>392</v>
      </c>
      <c r="D14" s="181" t="s">
        <v>393</v>
      </c>
      <c r="E14" s="198" t="s">
        <v>394</v>
      </c>
      <c r="F14" s="203" t="s">
        <v>91</v>
      </c>
      <c r="G14" s="203" t="s">
        <v>483</v>
      </c>
      <c r="H14" s="247">
        <f t="shared" si="0"/>
        <v>20.541</v>
      </c>
      <c r="I14" s="202">
        <f t="shared" si="1"/>
        <v>41</v>
      </c>
      <c r="J14" s="202">
        <f t="shared" si="2"/>
        <v>0</v>
      </c>
      <c r="K14" s="210">
        <f t="shared" si="3"/>
        <v>4.1000000000000002E-2</v>
      </c>
      <c r="L14" s="212">
        <f>IF(W14=0,0,VLOOKUP(W14,得点テーブルNEW!$B$14:$K$73,4,0))</f>
        <v>41</v>
      </c>
      <c r="M14" s="212">
        <f>IF(X14=0,0,VLOOKUP(X14,得点テーブルNEW!$B$14:$K$62,4,0))</f>
        <v>0</v>
      </c>
      <c r="N14" s="212">
        <f>IF(Y14=0,0,VLOOKUP(Y14,得点テーブルNEW!$B$14:$K$73,4,0))</f>
        <v>0</v>
      </c>
      <c r="O14" s="211">
        <f>IF(Z14=0,0,VLOOKUP(Z14,得点テーブルNEW!$B$14:$K$62,4,0))</f>
        <v>0</v>
      </c>
      <c r="P14" s="212">
        <f>IF(AA14=0,0,VLOOKUP(AA14,得点テーブルNEW!$B$14:$K$73,4,0))</f>
        <v>0</v>
      </c>
      <c r="Q14" s="212">
        <f>IF(AB14=0,0,VLOOKUP(AB14,得点テーブルNEW!$B$14:$K$73,4,0))</f>
        <v>0</v>
      </c>
      <c r="R14" s="212">
        <f>IF(AC14=0,0,VLOOKUP(AC14,得点テーブルNEW!$B$14:$K$62,4,0))</f>
        <v>0</v>
      </c>
      <c r="S14" s="211">
        <f>IF(AD14=0,0,VLOOKUP(AD14,得点テーブルNEW!$B$14:$K$62,4,0))</f>
        <v>0</v>
      </c>
      <c r="T14" s="212">
        <f>IF(AE14=0,0,VLOOKUP(AE14,得点テーブルNEW!$B$14:$K$73,4,0))</f>
        <v>0</v>
      </c>
      <c r="U14" s="212">
        <f>IF(AF14=0,0,VLOOKUP(AF14,得点テーブルNEW!$B$14:$K$73,4,0))</f>
        <v>0</v>
      </c>
      <c r="V14" s="212">
        <f>IF(AG14=0,0,VLOOKUP(AG14,得点テーブルNEW!$B$14:$K$73,4,0))</f>
        <v>0</v>
      </c>
      <c r="W14" s="189" t="s">
        <v>880</v>
      </c>
      <c r="X14" s="225"/>
      <c r="Y14" s="213"/>
      <c r="Z14" s="226"/>
      <c r="AA14" s="213"/>
      <c r="AB14" s="279"/>
      <c r="AC14" s="227"/>
      <c r="AD14" s="241"/>
      <c r="AE14" s="189"/>
      <c r="AF14" s="213"/>
      <c r="AG14" s="213"/>
      <c r="BK14" s="3"/>
    </row>
    <row r="15" spans="1:77" ht="25" customHeight="1">
      <c r="B15" s="224">
        <f t="shared" si="4"/>
        <v>11</v>
      </c>
      <c r="C15" s="281" t="s">
        <v>427</v>
      </c>
      <c r="D15" s="248" t="s">
        <v>382</v>
      </c>
      <c r="E15" s="198" t="s">
        <v>14</v>
      </c>
      <c r="F15" s="203" t="s">
        <v>91</v>
      </c>
      <c r="G15" s="203" t="s">
        <v>896</v>
      </c>
      <c r="H15" s="247">
        <f t="shared" si="0"/>
        <v>16.032</v>
      </c>
      <c r="I15" s="202">
        <f t="shared" si="1"/>
        <v>32</v>
      </c>
      <c r="J15" s="202">
        <f t="shared" si="2"/>
        <v>0</v>
      </c>
      <c r="K15" s="210">
        <f t="shared" si="3"/>
        <v>3.2000000000000001E-2</v>
      </c>
      <c r="L15" s="212">
        <f>IF(W15=0,0,VLOOKUP(W15,得点テーブルNEW!$B$14:$K$73,4,0))</f>
        <v>0</v>
      </c>
      <c r="M15" s="212">
        <f>IF(X15=0,0,VLOOKUP(X15,得点テーブルNEW!$B$14:$K$62,4,0))</f>
        <v>0</v>
      </c>
      <c r="N15" s="212">
        <f>IF(Y15=0,0,VLOOKUP(Y15,得点テーブルNEW!$B$14:$K$73,4,0))</f>
        <v>32</v>
      </c>
      <c r="O15" s="211">
        <f>IF(Z15=0,0,VLOOKUP(Z15,得点テーブルNEW!$B$14:$K$62,4,0))</f>
        <v>0</v>
      </c>
      <c r="P15" s="212">
        <f>IF(AA15=0,0,VLOOKUP(AA15,得点テーブルNEW!$B$14:$K$73,4,0))</f>
        <v>0</v>
      </c>
      <c r="Q15" s="212">
        <f>IF(AB15=0,0,VLOOKUP(AB15,得点テーブルNEW!$B$14:$K$73,4,0))</f>
        <v>0</v>
      </c>
      <c r="R15" s="212">
        <f>IF(AC15=0,0,VLOOKUP(AC15,得点テーブルNEW!$B$14:$K$62,4,0))</f>
        <v>0</v>
      </c>
      <c r="S15" s="211">
        <f>IF(AD15=0,0,VLOOKUP(AD15,得点テーブルNEW!$B$14:$K$62,4,0))</f>
        <v>0</v>
      </c>
      <c r="T15" s="212">
        <f>IF(AE15=0,0,VLOOKUP(AE15,得点テーブルNEW!$B$14:$K$73,4,0))</f>
        <v>0</v>
      </c>
      <c r="U15" s="212">
        <f>IF(AF15=0,0,VLOOKUP(AF15,得点テーブルNEW!$B$14:$K$73,4,0))</f>
        <v>0</v>
      </c>
      <c r="V15" s="212">
        <f>IF(AG15=0,0,VLOOKUP(AG15,得点テーブルNEW!$B$14:$K$73,4,0))</f>
        <v>0</v>
      </c>
      <c r="W15" s="214"/>
      <c r="X15" s="225"/>
      <c r="Y15" s="213" t="s">
        <v>640</v>
      </c>
      <c r="Z15" s="226"/>
      <c r="AA15" s="213"/>
      <c r="AB15" s="279"/>
      <c r="AC15" s="227"/>
      <c r="AD15" s="227"/>
      <c r="AE15" s="226"/>
      <c r="AF15" s="213"/>
      <c r="AG15" s="213"/>
      <c r="BK15" s="3"/>
    </row>
    <row r="16" spans="1:77" ht="25" customHeight="1">
      <c r="B16" s="224">
        <f t="shared" si="4"/>
        <v>12</v>
      </c>
      <c r="C16" s="273" t="s">
        <v>384</v>
      </c>
      <c r="D16" s="228" t="s">
        <v>367</v>
      </c>
      <c r="E16" s="316" t="s">
        <v>366</v>
      </c>
      <c r="F16" s="203" t="s">
        <v>91</v>
      </c>
      <c r="G16" s="203" t="s">
        <v>483</v>
      </c>
      <c r="H16" s="247">
        <f t="shared" si="0"/>
        <v>13.026</v>
      </c>
      <c r="I16" s="202">
        <f t="shared" si="1"/>
        <v>26</v>
      </c>
      <c r="J16" s="202">
        <f t="shared" si="2"/>
        <v>0</v>
      </c>
      <c r="K16" s="210">
        <f t="shared" si="3"/>
        <v>2.6000000000000002E-2</v>
      </c>
      <c r="L16" s="212">
        <f>IF(W16=0,0,VLOOKUP(W16,得点テーブルNEW!$B$14:$K$73,4,0))</f>
        <v>0</v>
      </c>
      <c r="M16" s="212">
        <f>IF(X16=0,0,VLOOKUP(X16,得点テーブルNEW!$B$14:$K$62,4,0))</f>
        <v>0</v>
      </c>
      <c r="N16" s="212">
        <f>IF(Y16=0,0,VLOOKUP(Y16,得点テーブルNEW!$B$14:$K$73,4,0))</f>
        <v>26</v>
      </c>
      <c r="O16" s="211">
        <f>IF(Z16=0,0,VLOOKUP(Z16,得点テーブルNEW!$B$14:$K$62,4,0))</f>
        <v>0</v>
      </c>
      <c r="P16" s="212">
        <f>IF(AA16=0,0,VLOOKUP(AA16,得点テーブルNEW!$B$14:$K$73,4,0))</f>
        <v>0</v>
      </c>
      <c r="Q16" s="212">
        <f>IF(AB16=0,0,VLOOKUP(AB16,得点テーブルNEW!$B$14:$K$73,4,0))</f>
        <v>0</v>
      </c>
      <c r="R16" s="212">
        <f>IF(AC16=0,0,VLOOKUP(AC16,得点テーブルNEW!$B$14:$K$62,4,0))</f>
        <v>0</v>
      </c>
      <c r="S16" s="211">
        <f>IF(AD16=0,0,VLOOKUP(AD16,得点テーブルNEW!$B$14:$K$62,4,0))</f>
        <v>0</v>
      </c>
      <c r="T16" s="212">
        <f>IF(AE16=0,0,VLOOKUP(AE16,得点テーブルNEW!$B$14:$K$73,4,0))</f>
        <v>0</v>
      </c>
      <c r="U16" s="212">
        <f>IF(AF16=0,0,VLOOKUP(AF16,得点テーブルNEW!$B$14:$K$73,4,0))</f>
        <v>0</v>
      </c>
      <c r="V16" s="212">
        <f>IF(AG16=0,0,VLOOKUP(AG16,得点テーブルNEW!$B$14:$K$73,4,0))</f>
        <v>0</v>
      </c>
      <c r="W16" s="213"/>
      <c r="X16" s="225"/>
      <c r="Y16" s="213" t="s">
        <v>644</v>
      </c>
      <c r="Z16" s="213"/>
      <c r="AA16" s="213"/>
      <c r="AB16" s="240"/>
      <c r="AC16" s="227"/>
      <c r="AD16" s="240"/>
      <c r="AE16" s="213"/>
      <c r="AF16" s="213"/>
      <c r="AG16" s="213"/>
      <c r="BK16" s="3"/>
    </row>
    <row r="17" spans="1:77" ht="25" customHeight="1">
      <c r="B17" s="224" t="str">
        <f t="shared" si="4"/>
        <v/>
      </c>
      <c r="C17" s="271" t="s">
        <v>421</v>
      </c>
      <c r="D17" s="181" t="s">
        <v>411</v>
      </c>
      <c r="E17" s="299" t="s">
        <v>178</v>
      </c>
      <c r="F17" s="203" t="s">
        <v>91</v>
      </c>
      <c r="G17" s="203" t="s">
        <v>483</v>
      </c>
      <c r="H17" s="247">
        <f t="shared" si="0"/>
        <v>0</v>
      </c>
      <c r="I17" s="202">
        <f t="shared" si="1"/>
        <v>0</v>
      </c>
      <c r="J17" s="202">
        <f t="shared" si="2"/>
        <v>0</v>
      </c>
      <c r="K17" s="210">
        <f t="shared" si="3"/>
        <v>0</v>
      </c>
      <c r="L17" s="212">
        <f>IF(W17=0,0,VLOOKUP(W17,得点テーブルNEW!$B$14:$K$73,4,0))</f>
        <v>0</v>
      </c>
      <c r="M17" s="212">
        <f>IF(X17=0,0,VLOOKUP(X17,得点テーブルNEW!$B$14:$K$62,4,0))</f>
        <v>0</v>
      </c>
      <c r="N17" s="212">
        <f>IF(Y17=0,0,VLOOKUP(Y17,得点テーブルNEW!$B$14:$K$73,4,0))</f>
        <v>0</v>
      </c>
      <c r="O17" s="211">
        <f>IF(Z17=0,0,VLOOKUP(Z17,得点テーブルNEW!$B$14:$K$62,4,0))</f>
        <v>0</v>
      </c>
      <c r="P17" s="212">
        <f>IF(AA17=0,0,VLOOKUP(AA17,得点テーブルNEW!$B$14:$K$73,4,0))</f>
        <v>0</v>
      </c>
      <c r="Q17" s="212">
        <f>IF(AB17=0,0,VLOOKUP(AB17,得点テーブルNEW!$B$14:$K$73,4,0))</f>
        <v>0</v>
      </c>
      <c r="R17" s="212">
        <f>IF(AC17=0,0,VLOOKUP(AC17,得点テーブルNEW!$B$14:$K$62,4,0))</f>
        <v>0</v>
      </c>
      <c r="S17" s="211">
        <f>IF(AD17=0,0,VLOOKUP(AD17,得点テーブルNEW!$B$14:$K$62,4,0))</f>
        <v>0</v>
      </c>
      <c r="T17" s="212">
        <f>IF(AE17=0,0,VLOOKUP(AE17,得点テーブルNEW!$B$14:$K$73,4,0))</f>
        <v>0</v>
      </c>
      <c r="U17" s="212">
        <f>IF(AF17=0,0,VLOOKUP(AF17,得点テーブルNEW!$B$14:$K$73,4,0))</f>
        <v>0</v>
      </c>
      <c r="V17" s="212">
        <f>IF(AG17=0,0,VLOOKUP(AG17,得点テーブルNEW!$B$14:$K$73,4,0))</f>
        <v>0</v>
      </c>
      <c r="W17" s="213"/>
      <c r="X17" s="225"/>
      <c r="Y17" s="213"/>
      <c r="Z17" s="226"/>
      <c r="AA17" s="213"/>
      <c r="AB17" s="279"/>
      <c r="AC17" s="227"/>
      <c r="AD17" s="240"/>
      <c r="AE17" s="213"/>
      <c r="AF17" s="213"/>
      <c r="AG17" s="213"/>
      <c r="BK17" s="3"/>
    </row>
    <row r="18" spans="1:77" ht="25" customHeight="1">
      <c r="B18" s="224" t="str">
        <f t="shared" si="4"/>
        <v/>
      </c>
      <c r="C18" s="271" t="s">
        <v>420</v>
      </c>
      <c r="D18" s="181" t="s">
        <v>345</v>
      </c>
      <c r="E18" s="198" t="s">
        <v>412</v>
      </c>
      <c r="F18" s="203" t="s">
        <v>91</v>
      </c>
      <c r="G18" s="203" t="s">
        <v>483</v>
      </c>
      <c r="H18" s="247">
        <f t="shared" si="0"/>
        <v>0</v>
      </c>
      <c r="I18" s="202">
        <f t="shared" si="1"/>
        <v>0</v>
      </c>
      <c r="J18" s="202">
        <f t="shared" si="2"/>
        <v>0</v>
      </c>
      <c r="K18" s="210">
        <f t="shared" si="3"/>
        <v>0</v>
      </c>
      <c r="L18" s="212">
        <f>IF(W18=0,0,VLOOKUP(W18,得点テーブルNEW!$B$14:$K$73,4,0))</f>
        <v>0</v>
      </c>
      <c r="M18" s="212">
        <f>IF(X18=0,0,VLOOKUP(X18,得点テーブルNEW!$B$14:$K$62,4,0))</f>
        <v>0</v>
      </c>
      <c r="N18" s="212">
        <f>IF(Y18=0,0,VLOOKUP(Y18,得点テーブルNEW!$B$14:$K$73,4,0))</f>
        <v>0</v>
      </c>
      <c r="O18" s="211">
        <f>IF(Z18=0,0,VLOOKUP(Z18,得点テーブルNEW!$B$14:$K$62,4,0))</f>
        <v>0</v>
      </c>
      <c r="P18" s="212">
        <f>IF(AA18=0,0,VLOOKUP(AA18,得点テーブルNEW!$B$14:$K$73,4,0))</f>
        <v>0</v>
      </c>
      <c r="Q18" s="212">
        <f>IF(AB18=0,0,VLOOKUP(AB18,得点テーブルNEW!$B$14:$K$73,4,0))</f>
        <v>0</v>
      </c>
      <c r="R18" s="212">
        <f>IF(AC18=0,0,VLOOKUP(AC18,得点テーブルNEW!$B$14:$K$62,4,0))</f>
        <v>0</v>
      </c>
      <c r="S18" s="211">
        <f>IF(AD18=0,0,VLOOKUP(AD18,得点テーブルNEW!$B$14:$K$62,4,0))</f>
        <v>0</v>
      </c>
      <c r="T18" s="212">
        <f>IF(AE18=0,0,VLOOKUP(AE18,得点テーブルNEW!$B$14:$K$73,4,0))</f>
        <v>0</v>
      </c>
      <c r="U18" s="212">
        <f>IF(AF18=0,0,VLOOKUP(AF18,得点テーブルNEW!$B$14:$K$73,4,0))</f>
        <v>0</v>
      </c>
      <c r="V18" s="212">
        <f>IF(AG18=0,0,VLOOKUP(AG18,得点テーブルNEW!$B$14:$K$73,4,0))</f>
        <v>0</v>
      </c>
      <c r="W18" s="213"/>
      <c r="X18" s="225"/>
      <c r="Y18" s="213"/>
      <c r="Z18" s="226"/>
      <c r="AA18" s="213"/>
      <c r="AB18" s="279"/>
      <c r="AC18" s="227"/>
      <c r="AD18" s="240"/>
      <c r="AE18" s="213"/>
      <c r="AF18" s="213"/>
      <c r="AG18" s="213"/>
      <c r="BK18" s="3"/>
    </row>
    <row r="19" spans="1:77" ht="25" customHeight="1">
      <c r="B19" s="224" t="str">
        <f t="shared" si="4"/>
        <v/>
      </c>
      <c r="C19" s="274" t="s">
        <v>374</v>
      </c>
      <c r="D19" s="181" t="s">
        <v>348</v>
      </c>
      <c r="E19" s="198" t="s">
        <v>349</v>
      </c>
      <c r="F19" s="203" t="s">
        <v>91</v>
      </c>
      <c r="G19" s="203" t="s">
        <v>483</v>
      </c>
      <c r="H19" s="247">
        <f t="shared" si="0"/>
        <v>0</v>
      </c>
      <c r="I19" s="202">
        <f t="shared" si="1"/>
        <v>0</v>
      </c>
      <c r="J19" s="202">
        <f t="shared" si="2"/>
        <v>0</v>
      </c>
      <c r="K19" s="210">
        <f t="shared" si="3"/>
        <v>0</v>
      </c>
      <c r="L19" s="212">
        <f>IF(W19=0,0,VLOOKUP(W19,得点テーブルNEW!$B$14:$K$73,4,0))</f>
        <v>0</v>
      </c>
      <c r="M19" s="212">
        <f>IF(X19=0,0,VLOOKUP(X19,得点テーブルNEW!$B$14:$K$62,4,0))</f>
        <v>0</v>
      </c>
      <c r="N19" s="212">
        <f>IF(Y19=0,0,VLOOKUP(Y19,得点テーブルNEW!$B$14:$K$73,4,0))</f>
        <v>0</v>
      </c>
      <c r="O19" s="211">
        <f>IF(Z19=0,0,VLOOKUP(Z19,得点テーブルNEW!$B$14:$K$62,4,0))</f>
        <v>0</v>
      </c>
      <c r="P19" s="212">
        <f>IF(AA19=0,0,VLOOKUP(AA19,得点テーブルNEW!$B$14:$K$73,4,0))</f>
        <v>0</v>
      </c>
      <c r="Q19" s="212">
        <f>IF(AB19=0,0,VLOOKUP(AB19,得点テーブルNEW!$B$14:$K$73,4,0))</f>
        <v>0</v>
      </c>
      <c r="R19" s="212">
        <f>IF(AC19=0,0,VLOOKUP(AC19,得点テーブルNEW!$B$14:$K$62,4,0))</f>
        <v>0</v>
      </c>
      <c r="S19" s="211">
        <f>IF(AD19=0,0,VLOOKUP(AD19,得点テーブルNEW!$B$14:$K$62,4,0))</f>
        <v>0</v>
      </c>
      <c r="T19" s="212">
        <f>IF(AE19=0,0,VLOOKUP(AE19,得点テーブルNEW!$B$14:$K$73,4,0))</f>
        <v>0</v>
      </c>
      <c r="U19" s="212">
        <f>IF(AF19=0,0,VLOOKUP(AF19,得点テーブルNEW!$B$14:$K$73,4,0))</f>
        <v>0</v>
      </c>
      <c r="V19" s="212">
        <f>IF(AG19=0,0,VLOOKUP(AG19,得点テーブルNEW!$B$14:$K$73,4,0))</f>
        <v>0</v>
      </c>
      <c r="W19" s="213"/>
      <c r="X19" s="225"/>
      <c r="Y19" s="213"/>
      <c r="Z19" s="226"/>
      <c r="AA19" s="213"/>
      <c r="AB19" s="279"/>
      <c r="AC19" s="227"/>
      <c r="AD19" s="240"/>
      <c r="AE19" s="213"/>
      <c r="AF19" s="213"/>
      <c r="AG19" s="407"/>
      <c r="BK19" s="3"/>
    </row>
    <row r="20" spans="1:77" ht="25" customHeight="1">
      <c r="B20" s="317"/>
      <c r="C20" s="380"/>
      <c r="D20" s="307"/>
      <c r="E20" s="338"/>
      <c r="F20" s="318"/>
      <c r="G20" s="318"/>
      <c r="H20" s="352"/>
      <c r="I20" s="319"/>
      <c r="J20" s="319"/>
      <c r="K20" s="320"/>
      <c r="L20" s="321"/>
      <c r="M20" s="321"/>
      <c r="N20" s="321"/>
      <c r="O20" s="322"/>
      <c r="P20" s="321"/>
      <c r="Q20" s="321"/>
      <c r="R20" s="321"/>
      <c r="S20" s="322"/>
      <c r="T20" s="321"/>
      <c r="U20" s="321"/>
      <c r="V20" s="321"/>
      <c r="W20" s="317"/>
      <c r="X20" s="192"/>
      <c r="Y20" s="407"/>
      <c r="Z20" s="408"/>
      <c r="AA20" s="407"/>
      <c r="AB20" s="319"/>
      <c r="AC20" s="196"/>
      <c r="AD20" s="196"/>
      <c r="AE20" s="408"/>
      <c r="AF20" s="407"/>
      <c r="AG20" s="407"/>
      <c r="BK20" s="3"/>
    </row>
    <row r="21" spans="1:77" ht="25" customHeight="1">
      <c r="B21" s="317"/>
      <c r="C21" s="380"/>
      <c r="D21" s="307"/>
      <c r="E21" s="338"/>
      <c r="F21" s="318"/>
      <c r="G21" s="318"/>
      <c r="H21" s="352"/>
      <c r="I21" s="319"/>
      <c r="J21" s="319"/>
      <c r="K21" s="320"/>
      <c r="L21" s="321"/>
      <c r="M21" s="321"/>
      <c r="N21" s="321"/>
      <c r="O21" s="322"/>
      <c r="P21" s="321"/>
      <c r="Q21" s="321"/>
      <c r="R21" s="321"/>
      <c r="S21" s="322"/>
      <c r="T21" s="321"/>
      <c r="U21" s="332"/>
      <c r="V21" s="332"/>
      <c r="W21" s="64" t="s">
        <v>659</v>
      </c>
      <c r="X21" s="192"/>
      <c r="Y21" s="407"/>
      <c r="Z21" s="408"/>
      <c r="AA21" s="407"/>
      <c r="AB21" s="319"/>
      <c r="AC21" s="196"/>
      <c r="AD21" s="196"/>
      <c r="AE21" s="408"/>
      <c r="AF21" s="407"/>
      <c r="AG21" s="407"/>
      <c r="BK21" s="3"/>
    </row>
    <row r="22" spans="1:77" ht="25" customHeight="1">
      <c r="B22" s="317"/>
      <c r="C22" s="380"/>
      <c r="D22" s="307"/>
      <c r="E22" s="338"/>
      <c r="F22" s="318"/>
      <c r="G22" s="318"/>
      <c r="H22" s="352"/>
      <c r="I22" s="319"/>
      <c r="J22" s="319"/>
      <c r="K22" s="320"/>
      <c r="L22" s="321"/>
      <c r="M22" s="321"/>
      <c r="N22" s="321"/>
      <c r="O22" s="322"/>
      <c r="P22" s="321"/>
      <c r="Q22" s="321"/>
      <c r="R22" s="321"/>
      <c r="S22" s="322"/>
      <c r="T22" s="321"/>
      <c r="U22" s="321"/>
      <c r="V22" s="321"/>
      <c r="W22" s="317"/>
      <c r="X22" s="192"/>
      <c r="Y22" s="407"/>
      <c r="Z22" s="408"/>
      <c r="AA22" s="407"/>
      <c r="AB22" s="319"/>
      <c r="AC22" s="196"/>
      <c r="AD22" s="196"/>
      <c r="AE22" s="408"/>
      <c r="AF22" s="407"/>
      <c r="AG22" s="407"/>
      <c r="BK22" s="3"/>
    </row>
    <row r="23" spans="1:77" ht="25" customHeight="1">
      <c r="B23"/>
      <c r="C23"/>
      <c r="D23"/>
      <c r="E23"/>
      <c r="F23"/>
      <c r="G23"/>
      <c r="H23"/>
      <c r="I23"/>
      <c r="J23"/>
      <c r="K23"/>
      <c r="L23"/>
      <c r="M23"/>
      <c r="N23"/>
      <c r="O23"/>
      <c r="P23"/>
      <c r="Q23"/>
      <c r="R23"/>
      <c r="S23"/>
      <c r="T23"/>
      <c r="U23"/>
      <c r="V23"/>
      <c r="W23"/>
      <c r="X23"/>
      <c r="Y23"/>
      <c r="Z23"/>
      <c r="AA23"/>
      <c r="AB23"/>
      <c r="AC23"/>
      <c r="AD23"/>
      <c r="AE23"/>
      <c r="AF23"/>
      <c r="AG23"/>
      <c r="BK23" s="3"/>
    </row>
    <row r="24" spans="1:77" ht="25" customHeight="1">
      <c r="B24" s="414" t="s">
        <v>23</v>
      </c>
      <c r="C24" s="415"/>
      <c r="D24" s="416"/>
      <c r="E24" s="416"/>
      <c r="F24" s="416"/>
      <c r="G24" s="417"/>
      <c r="H24" s="425" t="s">
        <v>45</v>
      </c>
      <c r="I24" s="455"/>
      <c r="J24" s="455"/>
      <c r="K24" s="455"/>
      <c r="L24" s="455"/>
      <c r="M24" s="455"/>
      <c r="N24" s="455"/>
      <c r="O24" s="455"/>
      <c r="P24" s="455"/>
      <c r="Q24" s="455"/>
      <c r="R24" s="455"/>
      <c r="S24" s="455"/>
      <c r="T24" s="455"/>
      <c r="U24" s="455"/>
      <c r="V24" s="455"/>
      <c r="W24" s="413" t="str">
        <f>'10.12歳以下男子'!W2:AG2</f>
        <v>2026/4/20現在</v>
      </c>
      <c r="X24" s="413"/>
      <c r="Y24" s="413"/>
      <c r="Z24" s="413"/>
      <c r="AA24" s="413"/>
      <c r="AB24" s="413"/>
      <c r="AC24" s="413"/>
      <c r="AD24" s="413"/>
      <c r="AE24" s="413"/>
      <c r="AF24" s="413"/>
      <c r="AG24" s="413"/>
      <c r="BK24" s="3"/>
    </row>
    <row r="25" spans="1:77" ht="25" customHeight="1">
      <c r="B25" s="437" t="s">
        <v>4</v>
      </c>
      <c r="C25" s="155" t="s">
        <v>165</v>
      </c>
      <c r="D25" s="458" t="s">
        <v>19</v>
      </c>
      <c r="E25" s="461" t="s">
        <v>11</v>
      </c>
      <c r="F25" s="418" t="s">
        <v>148</v>
      </c>
      <c r="G25" s="453" t="s">
        <v>13</v>
      </c>
      <c r="H25" s="156" t="s">
        <v>37</v>
      </c>
      <c r="I25" s="157" t="s">
        <v>7</v>
      </c>
      <c r="J25" s="158" t="s">
        <v>7</v>
      </c>
      <c r="K25" s="159" t="s">
        <v>46</v>
      </c>
      <c r="L25" s="160" t="s">
        <v>117</v>
      </c>
      <c r="M25" s="161" t="s">
        <v>110</v>
      </c>
      <c r="N25" s="160" t="s">
        <v>370</v>
      </c>
      <c r="O25" s="160" t="s">
        <v>174</v>
      </c>
      <c r="P25" s="160" t="s">
        <v>149</v>
      </c>
      <c r="Q25" s="162" t="s">
        <v>150</v>
      </c>
      <c r="R25" s="163" t="s">
        <v>151</v>
      </c>
      <c r="S25" s="164" t="s">
        <v>175</v>
      </c>
      <c r="T25" s="160" t="s">
        <v>152</v>
      </c>
      <c r="U25" s="160" t="s">
        <v>31</v>
      </c>
      <c r="V25" s="162" t="s">
        <v>153</v>
      </c>
      <c r="W25" s="165" t="s">
        <v>117</v>
      </c>
      <c r="X25" s="166" t="s">
        <v>110</v>
      </c>
      <c r="Y25" s="165" t="s">
        <v>370</v>
      </c>
      <c r="Z25" s="165" t="s">
        <v>174</v>
      </c>
      <c r="AA25" s="165" t="s">
        <v>149</v>
      </c>
      <c r="AB25" s="167" t="s">
        <v>150</v>
      </c>
      <c r="AC25" s="168" t="s">
        <v>151</v>
      </c>
      <c r="AD25" s="169" t="s">
        <v>175</v>
      </c>
      <c r="AE25" s="165" t="s">
        <v>152</v>
      </c>
      <c r="AF25" s="165" t="s">
        <v>31</v>
      </c>
      <c r="AG25" s="167" t="s">
        <v>153</v>
      </c>
      <c r="BK25" s="3"/>
    </row>
    <row r="26" spans="1:77" ht="25" customHeight="1">
      <c r="B26" s="438"/>
      <c r="C26" s="170" t="s">
        <v>297</v>
      </c>
      <c r="D26" s="460"/>
      <c r="E26" s="462"/>
      <c r="F26" s="419"/>
      <c r="G26" s="463"/>
      <c r="H26" s="171" t="s">
        <v>54</v>
      </c>
      <c r="I26" s="172" t="s">
        <v>21</v>
      </c>
      <c r="J26" s="172" t="s">
        <v>22</v>
      </c>
      <c r="K26" s="173" t="s">
        <v>53</v>
      </c>
      <c r="L26" s="174" t="s">
        <v>44</v>
      </c>
      <c r="M26" s="174" t="s">
        <v>44</v>
      </c>
      <c r="N26" s="175" t="s">
        <v>44</v>
      </c>
      <c r="O26" s="175" t="s">
        <v>44</v>
      </c>
      <c r="P26" s="176" t="s">
        <v>44</v>
      </c>
      <c r="Q26" s="175" t="s">
        <v>44</v>
      </c>
      <c r="R26" s="176" t="s">
        <v>44</v>
      </c>
      <c r="S26" s="175" t="s">
        <v>44</v>
      </c>
      <c r="T26" s="176" t="s">
        <v>44</v>
      </c>
      <c r="U26" s="177" t="s">
        <v>44</v>
      </c>
      <c r="V26" s="175" t="s">
        <v>44</v>
      </c>
      <c r="W26" s="178" t="s">
        <v>16</v>
      </c>
      <c r="X26" s="179" t="s">
        <v>16</v>
      </c>
      <c r="Y26" s="178" t="s">
        <v>16</v>
      </c>
      <c r="Z26" s="178" t="s">
        <v>16</v>
      </c>
      <c r="AA26" s="178" t="s">
        <v>16</v>
      </c>
      <c r="AB26" s="178" t="s">
        <v>16</v>
      </c>
      <c r="AC26" s="179" t="s">
        <v>16</v>
      </c>
      <c r="AD26" s="179" t="s">
        <v>16</v>
      </c>
      <c r="AE26" s="178" t="s">
        <v>16</v>
      </c>
      <c r="AF26" s="179" t="s">
        <v>16</v>
      </c>
      <c r="AG26" s="178" t="s">
        <v>16</v>
      </c>
      <c r="BK26" s="3"/>
    </row>
    <row r="27" spans="1:77" ht="25" customHeight="1">
      <c r="B27" s="224">
        <f t="shared" ref="B27:B43" si="5">IF(H27=0,"",RANK(H27,$H$27:$H$56))</f>
        <v>1</v>
      </c>
      <c r="C27" s="269" t="s">
        <v>315</v>
      </c>
      <c r="D27" s="209" t="s">
        <v>170</v>
      </c>
      <c r="E27" s="303" t="s">
        <v>172</v>
      </c>
      <c r="F27" s="203" t="s">
        <v>89</v>
      </c>
      <c r="G27" s="203" t="s">
        <v>484</v>
      </c>
      <c r="H27" s="246">
        <f t="shared" ref="H27:H43" si="6">AVERAGE(I27:J27)+K27</f>
        <v>257.06</v>
      </c>
      <c r="I27" s="184">
        <f t="shared" ref="I27:I43" si="7">LARGE(L27:V27,1)</f>
        <v>256</v>
      </c>
      <c r="J27" s="185">
        <f t="shared" ref="J27:J43" si="8">LARGE(L27:V27,2)</f>
        <v>256</v>
      </c>
      <c r="K27" s="186">
        <f t="shared" ref="K27:K43" si="9">SUM(L27:V27)*0.001</f>
        <v>1.06</v>
      </c>
      <c r="L27" s="187">
        <f>IF(W27=0,0,VLOOKUP(W27,得点テーブルNEW!$B$14:$K$73,4,0))</f>
        <v>140</v>
      </c>
      <c r="M27" s="187">
        <f>IF(X27=0,0,VLOOKUP(X27,得点テーブルNEW!$B$14:$K$62,4,0))</f>
        <v>0</v>
      </c>
      <c r="N27" s="187">
        <f>IF(Y27=0,0,VLOOKUP(Y27,得点テーブルNEW!$B$14:$K$73,4,0))</f>
        <v>256</v>
      </c>
      <c r="O27" s="205">
        <f>IF(Z27=0,0,VLOOKUP(Z27,得点テーブルNEW!$B$14:$K$62,4,0))</f>
        <v>256</v>
      </c>
      <c r="P27" s="187">
        <f>IF(AA27=0,0,VLOOKUP(AA27,得点テーブルNEW!$B$14:$K$73,4,0))</f>
        <v>0</v>
      </c>
      <c r="Q27" s="187">
        <f>IF(AB27=0,0,VLOOKUP(AB27,得点テーブルNEW!$B$14:$K$73,4,0))</f>
        <v>140</v>
      </c>
      <c r="R27" s="187">
        <f>IF(AC27=0,0,VLOOKUP(AC27,得点テーブルNEW!$B$14:$K$62,4,0))</f>
        <v>0</v>
      </c>
      <c r="S27" s="205">
        <f>IF(AD27=0,0,VLOOKUP(AD27,得点テーブルNEW!$B$14:$K$62,4,0))</f>
        <v>128</v>
      </c>
      <c r="T27" s="187">
        <f>IF(AE27=0,0,VLOOKUP(AE27,得点テーブルNEW!$B$14:$K$73,4,0))</f>
        <v>140</v>
      </c>
      <c r="U27" s="187">
        <f>IF(AF27=0,0,VLOOKUP(AF27,得点テーブルNEW!$B$14:$K$73,4,0))</f>
        <v>0</v>
      </c>
      <c r="V27" s="187">
        <f>IF(AG27=0,0,VLOOKUP(AG27,得点テーブルNEW!$B$14:$K$73,4,0))</f>
        <v>0</v>
      </c>
      <c r="W27" s="213" t="s">
        <v>834</v>
      </c>
      <c r="X27" s="225"/>
      <c r="Y27" s="191" t="s">
        <v>635</v>
      </c>
      <c r="Z27" s="238" t="s">
        <v>677</v>
      </c>
      <c r="AA27" s="189"/>
      <c r="AB27" s="240" t="s">
        <v>707</v>
      </c>
      <c r="AC27" s="227"/>
      <c r="AD27" s="241" t="s">
        <v>94</v>
      </c>
      <c r="AE27" s="189" t="s">
        <v>213</v>
      </c>
      <c r="AF27" s="267"/>
      <c r="AG27" s="189"/>
      <c r="BK27" s="3"/>
    </row>
    <row r="28" spans="1:77" ht="25" customHeight="1">
      <c r="A28" s="30"/>
      <c r="B28" s="224">
        <f t="shared" si="5"/>
        <v>2</v>
      </c>
      <c r="C28" s="274" t="s">
        <v>321</v>
      </c>
      <c r="D28" s="231" t="s">
        <v>286</v>
      </c>
      <c r="E28" s="299" t="s">
        <v>893</v>
      </c>
      <c r="F28" s="203" t="s">
        <v>89</v>
      </c>
      <c r="G28" s="203" t="s">
        <v>768</v>
      </c>
      <c r="H28" s="246">
        <f t="shared" si="6"/>
        <v>184.59</v>
      </c>
      <c r="I28" s="184">
        <f t="shared" si="7"/>
        <v>184</v>
      </c>
      <c r="J28" s="185">
        <f t="shared" si="8"/>
        <v>184</v>
      </c>
      <c r="K28" s="186">
        <f t="shared" si="9"/>
        <v>0.59</v>
      </c>
      <c r="L28" s="187">
        <f>IF(W28=0,0,VLOOKUP(W28,得点テーブルNEW!$B$14:$K$73,4,0))</f>
        <v>128</v>
      </c>
      <c r="M28" s="187">
        <f>IF(X28=0,0,VLOOKUP(X28,得点テーブルNEW!$B$14:$K$62,4,0))</f>
        <v>0</v>
      </c>
      <c r="N28" s="187">
        <f>IF(Y28=0,0,VLOOKUP(Y28,得点テーブルNEW!$B$14:$K$73,4,0))</f>
        <v>184</v>
      </c>
      <c r="O28" s="205">
        <f>IF(Z28=0,0,VLOOKUP(Z28,得点テーブルNEW!$B$14:$K$62,4,0))</f>
        <v>184</v>
      </c>
      <c r="P28" s="187">
        <f>IF(AA28=0,0,VLOOKUP(AA28,得点テーブルNEW!$B$14:$K$73,4,0))</f>
        <v>0</v>
      </c>
      <c r="Q28" s="187">
        <f>IF(AB28=0,0,VLOOKUP(AB28,得点テーブルNEW!$B$14:$K$73,4,0))</f>
        <v>94</v>
      </c>
      <c r="R28" s="187">
        <f>IF(AC28=0,0,VLOOKUP(AC28,得点テーブルNEW!$B$14:$K$62,4,0))</f>
        <v>0</v>
      </c>
      <c r="S28" s="205">
        <f>IF(AD28=0,0,VLOOKUP(AD28,得点テーブルNEW!$B$14:$K$62,4,0))</f>
        <v>0</v>
      </c>
      <c r="T28" s="187">
        <f>IF(AE28=0,0,VLOOKUP(AE28,得点テーブルNEW!$B$14:$K$73,4,0))</f>
        <v>0</v>
      </c>
      <c r="U28" s="187">
        <f>IF(AF28=0,0,VLOOKUP(AF28,得点テーブルNEW!$B$14:$K$73,4,0))</f>
        <v>0</v>
      </c>
      <c r="V28" s="187">
        <f>IF(AG28=0,0,VLOOKUP(AG28,得点テーブルNEW!$B$14:$K$73,4,0))</f>
        <v>0</v>
      </c>
      <c r="W28" s="214" t="s">
        <v>877</v>
      </c>
      <c r="X28" s="240"/>
      <c r="Y28" s="191" t="s">
        <v>85</v>
      </c>
      <c r="Z28" s="238" t="s">
        <v>85</v>
      </c>
      <c r="AA28" s="189"/>
      <c r="AB28" s="240" t="s">
        <v>217</v>
      </c>
      <c r="AC28" s="242"/>
      <c r="AD28" s="241"/>
      <c r="AE28" s="189"/>
      <c r="AF28" s="243"/>
      <c r="AG28" s="189"/>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row>
    <row r="29" spans="1:77" ht="25" customHeight="1">
      <c r="A29" s="30"/>
      <c r="B29" s="224">
        <f t="shared" si="5"/>
        <v>3</v>
      </c>
      <c r="C29" s="274" t="s">
        <v>313</v>
      </c>
      <c r="D29" s="181" t="s">
        <v>173</v>
      </c>
      <c r="E29" s="303" t="s">
        <v>894</v>
      </c>
      <c r="F29" s="203" t="s">
        <v>89</v>
      </c>
      <c r="G29" s="203" t="s">
        <v>768</v>
      </c>
      <c r="H29" s="246">
        <f t="shared" si="6"/>
        <v>156.488</v>
      </c>
      <c r="I29" s="184">
        <f t="shared" si="7"/>
        <v>184</v>
      </c>
      <c r="J29" s="185">
        <f t="shared" si="8"/>
        <v>128</v>
      </c>
      <c r="K29" s="186">
        <f t="shared" si="9"/>
        <v>0.48799999999999999</v>
      </c>
      <c r="L29" s="187">
        <f>IF(W29=0,0,VLOOKUP(W29,得点テーブルNEW!$B$14:$K$73,4,0))</f>
        <v>88</v>
      </c>
      <c r="M29" s="187">
        <f>IF(X29=0,0,VLOOKUP(X29,得点テーブルNEW!$B$14:$K$62,4,0))</f>
        <v>0</v>
      </c>
      <c r="N29" s="187">
        <f>IF(Y29=0,0,VLOOKUP(Y29,得点テーブルNEW!$B$14:$K$73,4,0))</f>
        <v>88</v>
      </c>
      <c r="O29" s="205">
        <f>IF(Z29=0,0,VLOOKUP(Z29,得点テーブルNEW!$B$14:$K$62,4,0))</f>
        <v>128</v>
      </c>
      <c r="P29" s="187">
        <f>IF(AA29=0,0,VLOOKUP(AA29,得点テーブルNEW!$B$14:$K$73,4,0))</f>
        <v>0</v>
      </c>
      <c r="Q29" s="187">
        <f>IF(AB29=0,0,VLOOKUP(AB29,得点テーブルNEW!$B$14:$K$73,4,0))</f>
        <v>184</v>
      </c>
      <c r="R29" s="187">
        <f>IF(AC29=0,0,VLOOKUP(AC29,得点テーブルNEW!$B$14:$K$62,4,0))</f>
        <v>0</v>
      </c>
      <c r="S29" s="205">
        <f>IF(AD29=0,0,VLOOKUP(AD29,得点テーブルNEW!$B$14:$K$62,4,0))</f>
        <v>0</v>
      </c>
      <c r="T29" s="187">
        <f>IF(AE29=0,0,VLOOKUP(AE29,得点テーブルNEW!$B$14:$K$73,4,0))</f>
        <v>0</v>
      </c>
      <c r="U29" s="187">
        <f>IF(AF29=0,0,VLOOKUP(AF29,得点テーブルNEW!$B$14:$K$73,4,0))</f>
        <v>0</v>
      </c>
      <c r="V29" s="187">
        <f>IF(AG29=0,0,VLOOKUP(AG29,得点テーブルNEW!$B$14:$K$73,4,0))</f>
        <v>0</v>
      </c>
      <c r="W29" s="214" t="s">
        <v>837</v>
      </c>
      <c r="X29" s="240"/>
      <c r="Y29" s="191" t="s">
        <v>283</v>
      </c>
      <c r="Z29" s="238" t="s">
        <v>87</v>
      </c>
      <c r="AA29" s="189"/>
      <c r="AB29" s="240" t="s">
        <v>85</v>
      </c>
      <c r="AC29" s="242"/>
      <c r="AD29" s="241"/>
      <c r="AE29" s="189"/>
      <c r="AF29" s="243"/>
      <c r="AG29" s="18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row>
    <row r="30" spans="1:77" ht="25" customHeight="1">
      <c r="A30" s="30"/>
      <c r="B30" s="224">
        <f t="shared" si="5"/>
        <v>4</v>
      </c>
      <c r="C30" s="274" t="s">
        <v>312</v>
      </c>
      <c r="D30" s="209" t="s">
        <v>67</v>
      </c>
      <c r="E30" s="198" t="s">
        <v>68</v>
      </c>
      <c r="F30" s="203" t="s">
        <v>89</v>
      </c>
      <c r="G30" s="203" t="s">
        <v>484</v>
      </c>
      <c r="H30" s="247">
        <f t="shared" si="6"/>
        <v>140.374</v>
      </c>
      <c r="I30" s="202">
        <f t="shared" si="7"/>
        <v>140</v>
      </c>
      <c r="J30" s="202">
        <f t="shared" si="8"/>
        <v>140</v>
      </c>
      <c r="K30" s="210">
        <f t="shared" si="9"/>
        <v>0.374</v>
      </c>
      <c r="L30" s="212">
        <f>IF(W30=0,0,VLOOKUP(W30,得点テーブルNEW!$B$14:$K$73,4,0))</f>
        <v>94</v>
      </c>
      <c r="M30" s="187">
        <f>IF(X30=0,0,VLOOKUP(X30,得点テーブルNEW!$B$14:$K$62,4,0))</f>
        <v>0</v>
      </c>
      <c r="N30" s="212">
        <f>IF(Y30=0,0,VLOOKUP(Y30,得点テーブルNEW!$B$14:$K$73,4,0))</f>
        <v>140</v>
      </c>
      <c r="O30" s="211">
        <f>IF(Z30=0,0,VLOOKUP(Z30,得点テーブルNEW!$B$14:$K$62,4,0))</f>
        <v>140</v>
      </c>
      <c r="P30" s="212">
        <f>IF(AA30=0,0,VLOOKUP(AA30,得点テーブルNEW!$B$14:$K$73,4,0))</f>
        <v>0</v>
      </c>
      <c r="Q30" s="212">
        <f>IF(AB30=0,0,VLOOKUP(AB30,得点テーブルNEW!$B$14:$K$73,4,0))</f>
        <v>0</v>
      </c>
      <c r="R30" s="187">
        <f>IF(AC30=0,0,VLOOKUP(AC30,得点テーブルNEW!$B$14:$K$62,4,0))</f>
        <v>0</v>
      </c>
      <c r="S30" s="211">
        <f>IF(AD30=0,0,VLOOKUP(AD30,得点テーブルNEW!$B$14:$K$62,4,0))</f>
        <v>0</v>
      </c>
      <c r="T30" s="212">
        <f>IF(AE30=0,0,VLOOKUP(AE30,得点テーブルNEW!$B$14:$K$73,4,0))</f>
        <v>0</v>
      </c>
      <c r="U30" s="212">
        <f>IF(AF30=0,0,VLOOKUP(AF30,得点テーブルNEW!$B$14:$K$73,4,0))</f>
        <v>0</v>
      </c>
      <c r="V30" s="212">
        <f>IF(AG30=0,0,VLOOKUP(AG30,得点テーブルNEW!$B$14:$K$73,4,0))</f>
        <v>0</v>
      </c>
      <c r="W30" s="213" t="s">
        <v>878</v>
      </c>
      <c r="X30" s="225"/>
      <c r="Y30" s="191" t="s">
        <v>213</v>
      </c>
      <c r="Z30" s="238" t="s">
        <v>678</v>
      </c>
      <c r="AA30" s="213"/>
      <c r="AB30" s="240"/>
      <c r="AC30" s="227"/>
      <c r="AD30" s="241"/>
      <c r="AE30" s="189"/>
      <c r="AF30" s="267"/>
      <c r="AG30" s="213"/>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row>
    <row r="31" spans="1:77" ht="25" customHeight="1">
      <c r="A31" s="30"/>
      <c r="B31" s="224">
        <f t="shared" si="5"/>
        <v>5</v>
      </c>
      <c r="C31" s="268" t="s">
        <v>391</v>
      </c>
      <c r="D31" s="181" t="s">
        <v>390</v>
      </c>
      <c r="E31" s="299" t="s">
        <v>178</v>
      </c>
      <c r="F31" s="203" t="s">
        <v>89</v>
      </c>
      <c r="G31" s="203" t="s">
        <v>556</v>
      </c>
      <c r="H31" s="246">
        <f t="shared" si="6"/>
        <v>92.281999999999996</v>
      </c>
      <c r="I31" s="184">
        <f t="shared" si="7"/>
        <v>92</v>
      </c>
      <c r="J31" s="185">
        <f t="shared" si="8"/>
        <v>92</v>
      </c>
      <c r="K31" s="186">
        <f t="shared" si="9"/>
        <v>0.28200000000000003</v>
      </c>
      <c r="L31" s="187">
        <f>IF(W31=0,0,VLOOKUP(W31,得点テーブルNEW!$B$14:$K$73,4,0))</f>
        <v>92</v>
      </c>
      <c r="M31" s="187">
        <f>IF(X31=0,0,VLOOKUP(X31,得点テーブルNEW!$B$14:$K$62,4,0))</f>
        <v>0</v>
      </c>
      <c r="N31" s="187">
        <f>IF(Y31=0,0,VLOOKUP(Y31,得点テーブルNEW!$B$14:$K$73,4,0))</f>
        <v>0</v>
      </c>
      <c r="O31" s="205">
        <f>IF(Z31=0,0,VLOOKUP(Z31,得点テーブルNEW!$B$14:$K$62,4,0))</f>
        <v>0</v>
      </c>
      <c r="P31" s="187">
        <f>IF(AA31=0,0,VLOOKUP(AA31,得点テーブルNEW!$B$14:$K$73,4,0))</f>
        <v>0</v>
      </c>
      <c r="Q31" s="187">
        <f>IF(AB31=0,0,VLOOKUP(AB31,得点テーブルNEW!$B$14:$K$73,4,0))</f>
        <v>51</v>
      </c>
      <c r="R31" s="187">
        <f>IF(AC31=0,0,VLOOKUP(AC31,得点テーブルNEW!$B$14:$K$62,4,0))</f>
        <v>0</v>
      </c>
      <c r="S31" s="205">
        <f>IF(AD31=0,0,VLOOKUP(AD31,得点テーブルNEW!$B$14:$K$62,4,0))</f>
        <v>92</v>
      </c>
      <c r="T31" s="187">
        <f>IF(AE31=0,0,VLOOKUP(AE31,得点テーブルNEW!$B$14:$K$73,4,0))</f>
        <v>47</v>
      </c>
      <c r="U31" s="187">
        <f>IF(AF31=0,0,VLOOKUP(AF31,得点テーブルNEW!$B$14:$K$73,4,0))</f>
        <v>0</v>
      </c>
      <c r="V31" s="187">
        <f>IF(AG31=0,0,VLOOKUP(AG31,得点テーブルNEW!$B$14:$K$73,4,0))</f>
        <v>0</v>
      </c>
      <c r="W31" s="213" t="s">
        <v>913</v>
      </c>
      <c r="X31" s="225"/>
      <c r="Y31" s="191"/>
      <c r="Z31" s="238"/>
      <c r="AA31" s="189"/>
      <c r="AB31" s="240" t="s">
        <v>88</v>
      </c>
      <c r="AC31" s="227"/>
      <c r="AD31" s="241" t="s">
        <v>96</v>
      </c>
      <c r="AE31" s="189" t="s">
        <v>284</v>
      </c>
      <c r="AF31" s="267"/>
      <c r="AG31" s="189"/>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row>
    <row r="32" spans="1:77" ht="25" customHeight="1">
      <c r="A32" s="30"/>
      <c r="B32" s="224">
        <f t="shared" si="5"/>
        <v>6</v>
      </c>
      <c r="C32" s="270" t="s">
        <v>318</v>
      </c>
      <c r="D32" s="181" t="s">
        <v>171</v>
      </c>
      <c r="E32" s="198" t="s">
        <v>529</v>
      </c>
      <c r="F32" s="203" t="s">
        <v>89</v>
      </c>
      <c r="G32" s="203" t="s">
        <v>560</v>
      </c>
      <c r="H32" s="246">
        <f t="shared" si="6"/>
        <v>82.290999999999997</v>
      </c>
      <c r="I32" s="184">
        <f t="shared" si="7"/>
        <v>82</v>
      </c>
      <c r="J32" s="185">
        <f t="shared" si="8"/>
        <v>82</v>
      </c>
      <c r="K32" s="186">
        <f t="shared" si="9"/>
        <v>0.29099999999999998</v>
      </c>
      <c r="L32" s="187">
        <f>IF(W32=0,0,VLOOKUP(W32,得点テーブルNEW!$B$14:$K$73,4,0))</f>
        <v>82</v>
      </c>
      <c r="M32" s="187">
        <f>IF(X32=0,0,VLOOKUP(X32,得点テーブルNEW!$B$14:$K$62,4,0))</f>
        <v>0</v>
      </c>
      <c r="N32" s="187">
        <f>IF(Y32=0,0,VLOOKUP(Y32,得点テーブルNEW!$B$14:$K$73,4,0))</f>
        <v>82</v>
      </c>
      <c r="O32" s="205">
        <f>IF(Z32=0,0,VLOOKUP(Z32,得点テーブルNEW!$B$14:$K$62,4,0))</f>
        <v>0</v>
      </c>
      <c r="P32" s="187">
        <f>IF(AA32=0,0,VLOOKUP(AA32,得点テーブルNEW!$B$14:$K$73,4,0))</f>
        <v>0</v>
      </c>
      <c r="Q32" s="187">
        <f>IF(AB32=0,0,VLOOKUP(AB32,得点テーブルNEW!$B$14:$K$73,4,0))</f>
        <v>51</v>
      </c>
      <c r="R32" s="187">
        <f>IF(AC32=0,0,VLOOKUP(AC32,得点テーブルNEW!$B$14:$K$62,4,0))</f>
        <v>0</v>
      </c>
      <c r="S32" s="205">
        <f>IF(AD32=0,0,VLOOKUP(AD32,得点テーブルNEW!$B$14:$K$62,4,0))</f>
        <v>0</v>
      </c>
      <c r="T32" s="187">
        <f>IF(AE32=0,0,VLOOKUP(AE32,得点テーブルNEW!$B$14:$K$73,4,0))</f>
        <v>76</v>
      </c>
      <c r="U32" s="187">
        <f>IF(AF32=0,0,VLOOKUP(AF32,得点テーブルNEW!$B$14:$K$73,4,0))</f>
        <v>0</v>
      </c>
      <c r="V32" s="187">
        <f>IF(AG32=0,0,VLOOKUP(AG32,得点テーブルNEW!$B$14:$K$73,4,0))</f>
        <v>0</v>
      </c>
      <c r="W32" s="213" t="s">
        <v>838</v>
      </c>
      <c r="X32" s="225"/>
      <c r="Y32" s="191" t="s">
        <v>323</v>
      </c>
      <c r="Z32" s="238"/>
      <c r="AA32" s="189"/>
      <c r="AB32" s="240" t="s">
        <v>88</v>
      </c>
      <c r="AC32" s="227"/>
      <c r="AD32" s="241"/>
      <c r="AE32" s="189" t="s">
        <v>92</v>
      </c>
      <c r="AF32" s="267"/>
      <c r="AG32" s="189"/>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row>
    <row r="33" spans="1:77" ht="25" customHeight="1">
      <c r="B33" s="224">
        <f t="shared" si="5"/>
        <v>7</v>
      </c>
      <c r="C33" s="271" t="s">
        <v>423</v>
      </c>
      <c r="D33" s="181" t="s">
        <v>422</v>
      </c>
      <c r="E33" s="299" t="s">
        <v>178</v>
      </c>
      <c r="F33" s="203" t="s">
        <v>89</v>
      </c>
      <c r="G33" s="203" t="s">
        <v>768</v>
      </c>
      <c r="H33" s="246">
        <f t="shared" si="6"/>
        <v>79.183999999999997</v>
      </c>
      <c r="I33" s="184">
        <f t="shared" si="7"/>
        <v>82</v>
      </c>
      <c r="J33" s="185">
        <f t="shared" si="8"/>
        <v>76</v>
      </c>
      <c r="K33" s="186">
        <f t="shared" si="9"/>
        <v>0.184</v>
      </c>
      <c r="L33" s="187">
        <f>IF(W33=0,0,VLOOKUP(W33,得点テーブルNEW!$B$14:$K$73,4,0))</f>
        <v>0</v>
      </c>
      <c r="M33" s="187">
        <f>IF(X33=0,0,VLOOKUP(X33,得点テーブルNEW!$B$14:$K$62,4,0))</f>
        <v>0</v>
      </c>
      <c r="N33" s="187">
        <f>IF(Y33=0,0,VLOOKUP(Y33,得点テーブルNEW!$B$14:$K$73,4,0))</f>
        <v>26</v>
      </c>
      <c r="O33" s="205">
        <f>IF(Z33=0,0,VLOOKUP(Z33,得点テーブルNEW!$B$14:$K$62,4,0))</f>
        <v>76</v>
      </c>
      <c r="P33" s="187">
        <f>IF(AA33=0,0,VLOOKUP(AA33,得点テーブルNEW!$B$14:$K$73,4,0))</f>
        <v>0</v>
      </c>
      <c r="Q33" s="187">
        <f>IF(AB33=0,0,VLOOKUP(AB33,得点テーブルNEW!$B$14:$K$73,4,0))</f>
        <v>82</v>
      </c>
      <c r="R33" s="187">
        <f>IF(AC33=0,0,VLOOKUP(AC33,得点テーブルNEW!$B$14:$K$62,4,0))</f>
        <v>0</v>
      </c>
      <c r="S33" s="205">
        <f>IF(AD33=0,0,VLOOKUP(AD33,得点テーブルNEW!$B$14:$K$62,4,0))</f>
        <v>0</v>
      </c>
      <c r="T33" s="187">
        <f>IF(AE33=0,0,VLOOKUP(AE33,得点テーブルNEW!$B$14:$K$73,4,0))</f>
        <v>0</v>
      </c>
      <c r="U33" s="187">
        <f>IF(AF33=0,0,VLOOKUP(AF33,得点テーブルNEW!$B$14:$K$73,4,0))</f>
        <v>0</v>
      </c>
      <c r="V33" s="187">
        <f>IF(AG33=0,0,VLOOKUP(AG33,得点テーブルNEW!$B$14:$K$73,4,0))</f>
        <v>0</v>
      </c>
      <c r="W33" s="214"/>
      <c r="X33" s="206"/>
      <c r="Y33" s="191" t="s">
        <v>93</v>
      </c>
      <c r="Z33" s="238" t="s">
        <v>92</v>
      </c>
      <c r="AA33" s="189"/>
      <c r="AB33" s="240" t="s">
        <v>709</v>
      </c>
      <c r="AC33" s="325"/>
      <c r="AD33" s="241"/>
      <c r="AE33" s="189"/>
      <c r="AF33" s="243"/>
      <c r="AG33" s="189"/>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row>
    <row r="34" spans="1:77" ht="25" customHeight="1">
      <c r="B34" s="224">
        <f t="shared" si="5"/>
        <v>8</v>
      </c>
      <c r="C34" s="268" t="s">
        <v>351</v>
      </c>
      <c r="D34" s="181" t="s">
        <v>352</v>
      </c>
      <c r="E34" s="232" t="s">
        <v>294</v>
      </c>
      <c r="F34" s="203" t="s">
        <v>89</v>
      </c>
      <c r="G34" s="203" t="s">
        <v>484</v>
      </c>
      <c r="H34" s="246">
        <f t="shared" si="6"/>
        <v>63.664999999999999</v>
      </c>
      <c r="I34" s="184">
        <f t="shared" si="7"/>
        <v>76</v>
      </c>
      <c r="J34" s="185">
        <f t="shared" si="8"/>
        <v>51</v>
      </c>
      <c r="K34" s="186">
        <f t="shared" si="9"/>
        <v>0.16500000000000001</v>
      </c>
      <c r="L34" s="187">
        <f>IF(W34=0,0,VLOOKUP(W34,得点テーブルNEW!$B$14:$K$73,4,0))</f>
        <v>76</v>
      </c>
      <c r="M34" s="187">
        <f>IF(X34=0,0,VLOOKUP(X34,得点テーブルNEW!$B$14:$K$62,4,0))</f>
        <v>0</v>
      </c>
      <c r="N34" s="187">
        <f>IF(Y34=0,0,VLOOKUP(Y34,得点テーブルNEW!$B$14:$K$73,4,0))</f>
        <v>51</v>
      </c>
      <c r="O34" s="205">
        <f>IF(Z34=0,0,VLOOKUP(Z34,得点テーブルNEW!$B$14:$K$62,4,0))</f>
        <v>0</v>
      </c>
      <c r="P34" s="187">
        <f>IF(AA34=0,0,VLOOKUP(AA34,得点テーブルNEW!$B$14:$K$73,4,0))</f>
        <v>0</v>
      </c>
      <c r="Q34" s="187">
        <f>IF(AB34=0,0,VLOOKUP(AB34,得点テーブルNEW!$B$14:$K$73,4,0))</f>
        <v>0</v>
      </c>
      <c r="R34" s="187">
        <f>IF(AC34=0,0,VLOOKUP(AC34,得点テーブルNEW!$B$14:$K$62,4,0))</f>
        <v>0</v>
      </c>
      <c r="S34" s="205">
        <f>IF(AD34=0,0,VLOOKUP(AD34,得点テーブルNEW!$B$14:$K$62,4,0))</f>
        <v>38</v>
      </c>
      <c r="T34" s="187">
        <f>IF(AE34=0,0,VLOOKUP(AE34,得点テーブルNEW!$B$14:$K$73,4,0))</f>
        <v>0</v>
      </c>
      <c r="U34" s="187">
        <f>IF(AF34=0,0,VLOOKUP(AF34,得点テーブルNEW!$B$14:$K$73,4,0))</f>
        <v>0</v>
      </c>
      <c r="V34" s="187">
        <f>IF(AG34=0,0,VLOOKUP(AG34,得点テーブルNEW!$B$14:$K$73,4,0))</f>
        <v>0</v>
      </c>
      <c r="W34" s="213" t="s">
        <v>839</v>
      </c>
      <c r="X34" s="373"/>
      <c r="Y34" s="191" t="s">
        <v>636</v>
      </c>
      <c r="Z34" s="238"/>
      <c r="AA34" s="189"/>
      <c r="AB34" s="240"/>
      <c r="AC34" s="374"/>
      <c r="AD34" s="241" t="s">
        <v>105</v>
      </c>
      <c r="AE34" s="189"/>
      <c r="AF34" s="267"/>
      <c r="AG34" s="189"/>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row>
    <row r="35" spans="1:77" ht="25" customHeight="1">
      <c r="B35" s="224">
        <f t="shared" si="5"/>
        <v>9</v>
      </c>
      <c r="C35" s="274" t="s">
        <v>400</v>
      </c>
      <c r="D35" s="181" t="s">
        <v>399</v>
      </c>
      <c r="E35" s="232" t="s">
        <v>770</v>
      </c>
      <c r="F35" s="203" t="s">
        <v>89</v>
      </c>
      <c r="G35" s="203" t="s">
        <v>768</v>
      </c>
      <c r="H35" s="246">
        <f t="shared" si="6"/>
        <v>51.101999999999997</v>
      </c>
      <c r="I35" s="184">
        <f t="shared" si="7"/>
        <v>51</v>
      </c>
      <c r="J35" s="185">
        <f t="shared" si="8"/>
        <v>51</v>
      </c>
      <c r="K35" s="186">
        <f t="shared" si="9"/>
        <v>0.10200000000000001</v>
      </c>
      <c r="L35" s="187">
        <f>IF(W35=0,0,VLOOKUP(W35,得点テーブルNEW!$B$14:$K$73,4,0))</f>
        <v>0</v>
      </c>
      <c r="M35" s="187">
        <f>IF(X35=0,0,VLOOKUP(X35,得点テーブルNEW!$B$14:$K$62,4,0))</f>
        <v>0</v>
      </c>
      <c r="N35" s="187">
        <f>IF(Y35=0,0,VLOOKUP(Y35,得点テーブルNEW!$B$14:$K$73,4,0))</f>
        <v>51</v>
      </c>
      <c r="O35" s="205">
        <f>IF(Z35=0,0,VLOOKUP(Z35,得点テーブルNEW!$B$14:$K$62,4,0))</f>
        <v>0</v>
      </c>
      <c r="P35" s="187">
        <f>IF(AA35=0,0,VLOOKUP(AA35,得点テーブルNEW!$B$14:$K$73,4,0))</f>
        <v>0</v>
      </c>
      <c r="Q35" s="187">
        <f>IF(AB35=0,0,VLOOKUP(AB35,得点テーブルNEW!$B$14:$K$73,4,0))</f>
        <v>51</v>
      </c>
      <c r="R35" s="187">
        <f>IF(AC35=0,0,VLOOKUP(AC35,得点テーブルNEW!$B$14:$K$62,4,0))</f>
        <v>0</v>
      </c>
      <c r="S35" s="205">
        <f>IF(AD35=0,0,VLOOKUP(AD35,得点テーブルNEW!$B$14:$K$62,4,0))</f>
        <v>0</v>
      </c>
      <c r="T35" s="187">
        <f>IF(AE35=0,0,VLOOKUP(AE35,得点テーブルNEW!$B$14:$K$73,4,0))</f>
        <v>0</v>
      </c>
      <c r="U35" s="187">
        <f>IF(AF35=0,0,VLOOKUP(AF35,得点テーブルNEW!$B$14:$K$73,4,0))</f>
        <v>0</v>
      </c>
      <c r="V35" s="187">
        <f>IF(AG35=0,0,VLOOKUP(AG35,得点テーブルNEW!$B$14:$K$73,4,0))</f>
        <v>0</v>
      </c>
      <c r="W35" s="214"/>
      <c r="X35" s="240"/>
      <c r="Y35" s="191" t="s">
        <v>88</v>
      </c>
      <c r="Z35" s="238"/>
      <c r="AA35" s="189"/>
      <c r="AB35" s="240" t="s">
        <v>88</v>
      </c>
      <c r="AC35" s="242"/>
      <c r="AD35" s="241"/>
      <c r="AE35" s="250"/>
      <c r="AF35" s="243"/>
      <c r="AG35" s="189"/>
      <c r="AH35"/>
      <c r="AI35"/>
      <c r="AJ35"/>
      <c r="AK35"/>
      <c r="AL35"/>
      <c r="AM35"/>
      <c r="AN35"/>
      <c r="AO35"/>
      <c r="AP35"/>
      <c r="AQ35"/>
      <c r="AR35"/>
      <c r="AS35"/>
      <c r="AT35"/>
      <c r="AU35"/>
      <c r="AV35"/>
      <c r="AW35"/>
      <c r="AX35"/>
      <c r="AY35"/>
      <c r="AZ35"/>
      <c r="BA35"/>
      <c r="BE35"/>
      <c r="BF35"/>
      <c r="BG35"/>
      <c r="BH35"/>
      <c r="BI35"/>
      <c r="BJ35"/>
      <c r="BK35"/>
      <c r="BL35"/>
      <c r="BM35"/>
      <c r="BN35"/>
      <c r="BO35"/>
      <c r="BP35"/>
      <c r="BQ35"/>
      <c r="BR35"/>
      <c r="BS35"/>
      <c r="BT35"/>
      <c r="BU35"/>
      <c r="BV35"/>
      <c r="BW35"/>
      <c r="BX35"/>
      <c r="BY35"/>
    </row>
    <row r="36" spans="1:77" ht="25" customHeight="1">
      <c r="B36" s="224">
        <f t="shared" si="5"/>
        <v>10</v>
      </c>
      <c r="C36" s="375" t="s">
        <v>357</v>
      </c>
      <c r="D36" s="283" t="s">
        <v>356</v>
      </c>
      <c r="E36" s="303" t="s">
        <v>172</v>
      </c>
      <c r="F36" s="203" t="s">
        <v>89</v>
      </c>
      <c r="G36" s="203" t="s">
        <v>768</v>
      </c>
      <c r="H36" s="246">
        <f t="shared" si="6"/>
        <v>25.550999999999998</v>
      </c>
      <c r="I36" s="184">
        <f t="shared" si="7"/>
        <v>51</v>
      </c>
      <c r="J36" s="185">
        <f t="shared" si="8"/>
        <v>0</v>
      </c>
      <c r="K36" s="186">
        <f t="shared" si="9"/>
        <v>5.1000000000000004E-2</v>
      </c>
      <c r="L36" s="187">
        <f>IF(W36=0,0,VLOOKUP(W36,得点テーブルNEW!$B$14:$K$73,4,0))</f>
        <v>0</v>
      </c>
      <c r="M36" s="187">
        <f>IF(X36=0,0,VLOOKUP(X36,得点テーブルNEW!$B$14:$K$62,4,0))</f>
        <v>0</v>
      </c>
      <c r="N36" s="187">
        <f>IF(Y36=0,0,VLOOKUP(Y36,得点テーブルNEW!$B$14:$K$73,4,0))</f>
        <v>51</v>
      </c>
      <c r="O36" s="205">
        <f>IF(Z36=0,0,VLOOKUP(Z36,得点テーブルNEW!$B$14:$K$62,4,0))</f>
        <v>0</v>
      </c>
      <c r="P36" s="187">
        <f>IF(AA36=0,0,VLOOKUP(AA36,得点テーブルNEW!$B$14:$K$73,4,0))</f>
        <v>0</v>
      </c>
      <c r="Q36" s="187">
        <f>IF(AB36=0,0,VLOOKUP(AB36,得点テーブルNEW!$B$14:$K$73,4,0))</f>
        <v>0</v>
      </c>
      <c r="R36" s="187">
        <f>IF(AC36=0,0,VLOOKUP(AC36,得点テーブルNEW!$B$14:$K$62,4,0))</f>
        <v>0</v>
      </c>
      <c r="S36" s="205">
        <f>IF(AD36=0,0,VLOOKUP(AD36,得点テーブルNEW!$B$14:$K$62,4,0))</f>
        <v>0</v>
      </c>
      <c r="T36" s="187">
        <f>IF(AE36=0,0,VLOOKUP(AE36,得点テーブルNEW!$B$14:$K$73,4,0))</f>
        <v>0</v>
      </c>
      <c r="U36" s="187">
        <f>IF(AF36=0,0,VLOOKUP(AF36,得点テーブルNEW!$B$14:$K$73,4,0))</f>
        <v>0</v>
      </c>
      <c r="V36" s="187">
        <f>IF(AG36=0,0,VLOOKUP(AG36,得点テーブルNEW!$B$14:$K$73,4,0))</f>
        <v>0</v>
      </c>
      <c r="W36" s="214"/>
      <c r="X36" s="240"/>
      <c r="Y36" s="191" t="s">
        <v>88</v>
      </c>
      <c r="Z36" s="238"/>
      <c r="AA36" s="189"/>
      <c r="AB36" s="240"/>
      <c r="AC36" s="242"/>
      <c r="AD36" s="241"/>
      <c r="AE36" s="189"/>
      <c r="AF36" s="243"/>
      <c r="AG36" s="189"/>
    </row>
    <row r="37" spans="1:77" ht="25" customHeight="1">
      <c r="B37" s="224">
        <f t="shared" si="5"/>
        <v>10</v>
      </c>
      <c r="C37" s="34" t="s">
        <v>712</v>
      </c>
      <c r="D37" s="181" t="s">
        <v>710</v>
      </c>
      <c r="E37" s="198" t="s">
        <v>711</v>
      </c>
      <c r="F37" s="203" t="s">
        <v>89</v>
      </c>
      <c r="G37" s="203" t="s">
        <v>768</v>
      </c>
      <c r="H37" s="255">
        <f t="shared" si="6"/>
        <v>25.550999999999998</v>
      </c>
      <c r="I37" s="233">
        <f t="shared" si="7"/>
        <v>51</v>
      </c>
      <c r="J37" s="234">
        <f t="shared" si="8"/>
        <v>0</v>
      </c>
      <c r="K37" s="186">
        <f t="shared" si="9"/>
        <v>5.1000000000000004E-2</v>
      </c>
      <c r="L37" s="235">
        <f>IF(W37=0,0,VLOOKUP(W37,得点テーブルNEW!$B$14:$K$62,4,0))</f>
        <v>0</v>
      </c>
      <c r="M37" s="187">
        <f>IF(X37=0,0,VLOOKUP(X37,得点テーブルNEW!$B$14:$K$62,4,0))</f>
        <v>0</v>
      </c>
      <c r="N37" s="376">
        <f>IF(Y37=0,0,VLOOKUP(Y37,得点テーブルNEW!$B$14:$K$62,4,0))</f>
        <v>0</v>
      </c>
      <c r="O37" s="377">
        <f>IF(Z37=0,0,VLOOKUP(Z37,得点テーブルNEW!$B$14:$K$62,4,0))</f>
        <v>0</v>
      </c>
      <c r="P37" s="235">
        <f>IF(AA37=0,0,VLOOKUP(AA37,得点テーブルNEW!$B$14:$K$62,4,0))</f>
        <v>0</v>
      </c>
      <c r="Q37" s="235">
        <f>IF(AB37=0,0,VLOOKUP(AB37,得点テーブルNEW!$B$14:$K$62,4,0))</f>
        <v>51</v>
      </c>
      <c r="R37" s="204">
        <f>IF(AC37=0,0,VLOOKUP(AC37,得点テーブルNEW!$B$14:$K$62,4,0))</f>
        <v>0</v>
      </c>
      <c r="S37" s="212">
        <f>IF(AD37=0,0,VLOOKUP(AD37,得点テーブルNEW!$B$14:$K$62,4,0))</f>
        <v>0</v>
      </c>
      <c r="T37" s="235">
        <f>IF(AE37=0,0,VLOOKUP(AE37,得点テーブルNEW!$B$14:$K$62,4,0))</f>
        <v>0</v>
      </c>
      <c r="U37" s="235">
        <f>IF(AF37=0,0,VLOOKUP(AF37,得点テーブルNEW!$B$14:$K$62,4,0))</f>
        <v>0</v>
      </c>
      <c r="V37" s="235">
        <f>IF(AG37=0,0,VLOOKUP(AG37,得点テーブルNEW!$B$14:$K$73,4,0))</f>
        <v>0</v>
      </c>
      <c r="W37" s="214"/>
      <c r="X37" s="378"/>
      <c r="Y37" s="237"/>
      <c r="Z37" s="238"/>
      <c r="AA37" s="379"/>
      <c r="AB37" s="240" t="s">
        <v>88</v>
      </c>
      <c r="AC37" s="251"/>
      <c r="AD37" s="241"/>
      <c r="AE37" s="244"/>
      <c r="AF37" s="191"/>
      <c r="AG37" s="237"/>
    </row>
    <row r="38" spans="1:77" ht="25" customHeight="1">
      <c r="B38" s="224">
        <f t="shared" si="5"/>
        <v>10</v>
      </c>
      <c r="C38" s="271" t="s">
        <v>645</v>
      </c>
      <c r="D38" s="181" t="s">
        <v>811</v>
      </c>
      <c r="E38" s="198" t="s">
        <v>529</v>
      </c>
      <c r="F38" s="203" t="s">
        <v>89</v>
      </c>
      <c r="G38" s="203" t="s">
        <v>768</v>
      </c>
      <c r="H38" s="246">
        <f t="shared" si="6"/>
        <v>25.550999999999998</v>
      </c>
      <c r="I38" s="184">
        <f t="shared" si="7"/>
        <v>51</v>
      </c>
      <c r="J38" s="185">
        <f t="shared" si="8"/>
        <v>0</v>
      </c>
      <c r="K38" s="186">
        <f t="shared" si="9"/>
        <v>5.1000000000000004E-2</v>
      </c>
      <c r="L38" s="187">
        <f>IF(W38=0,0,VLOOKUP(W38,得点テーブルNEW!$B$14:$K$62,4,0))</f>
        <v>0</v>
      </c>
      <c r="M38" s="187">
        <f>IF(X38=0,0,VLOOKUP(X38,得点テーブルNEW!$B$14:$K$62,4,0))</f>
        <v>0</v>
      </c>
      <c r="N38" s="187">
        <f>IF(Y38=0,0,VLOOKUP(Y38,得点テーブルNEW!$B$14:$K$62,4,0))</f>
        <v>51</v>
      </c>
      <c r="O38" s="204">
        <f>IF(Z38=0,0,VLOOKUP(Z38,得点テーブルNEW!$B$14:$K$62,4,0))</f>
        <v>0</v>
      </c>
      <c r="P38" s="187">
        <f>IF(AA38=0,0,VLOOKUP(AA38,得点テーブルNEW!$B$14:$K$62,4,0))</f>
        <v>0</v>
      </c>
      <c r="Q38" s="187">
        <f>IF(AB38=0,0,VLOOKUP(AB38,得点テーブルNEW!$B$14:$K$62,4,0))</f>
        <v>0</v>
      </c>
      <c r="R38" s="187">
        <f>IF(AC38=0,0,VLOOKUP(AC38,得点テーブルNEW!$B$14:$K$62,4,0))</f>
        <v>0</v>
      </c>
      <c r="S38" s="204">
        <f>IF(AD38=0,0,VLOOKUP(AD38,得点テーブルNEW!$B$14:$K$62,4,0))</f>
        <v>0</v>
      </c>
      <c r="T38" s="187">
        <f>IF(AE38=0,0,VLOOKUP(AE38,得点テーブルNEW!$B$14:$K$62,4,0))</f>
        <v>0</v>
      </c>
      <c r="U38" s="187">
        <f>IF(AF38=0,0,VLOOKUP(AF38,得点テーブルNEW!$B$14:$K$62,4,0))</f>
        <v>0</v>
      </c>
      <c r="V38" s="334">
        <f>IF(AG38=0,0,VLOOKUP(AG38,得点テーブルNEW!$B$14:$K$62,4,0))</f>
        <v>0</v>
      </c>
      <c r="W38" s="188"/>
      <c r="X38" s="206"/>
      <c r="Y38" s="189" t="s">
        <v>637</v>
      </c>
      <c r="Z38" s="189"/>
      <c r="AA38" s="189"/>
      <c r="AB38" s="206"/>
      <c r="AC38" s="244"/>
      <c r="AD38" s="206"/>
      <c r="AE38" s="189"/>
      <c r="AF38" s="244"/>
      <c r="AG38" s="189"/>
    </row>
    <row r="39" spans="1:77" ht="25" customHeight="1">
      <c r="B39" s="224">
        <f t="shared" si="5"/>
        <v>10</v>
      </c>
      <c r="C39" s="271" t="s">
        <v>647</v>
      </c>
      <c r="D39" s="181" t="s">
        <v>638</v>
      </c>
      <c r="E39" s="299" t="s">
        <v>178</v>
      </c>
      <c r="F39" s="203" t="s">
        <v>89</v>
      </c>
      <c r="G39" s="203" t="s">
        <v>768</v>
      </c>
      <c r="H39" s="246">
        <f t="shared" si="6"/>
        <v>25.550999999999998</v>
      </c>
      <c r="I39" s="184">
        <f t="shared" si="7"/>
        <v>51</v>
      </c>
      <c r="J39" s="185">
        <f t="shared" si="8"/>
        <v>0</v>
      </c>
      <c r="K39" s="186">
        <f t="shared" si="9"/>
        <v>5.1000000000000004E-2</v>
      </c>
      <c r="L39" s="187">
        <f>IF(W39=0,0,VLOOKUP(W39,得点テーブルNEW!$B$14:$K$62,4,0))</f>
        <v>0</v>
      </c>
      <c r="M39" s="187">
        <f>IF(X39=0,0,VLOOKUP(X39,得点テーブルNEW!$B$14:$K$62,4,0))</f>
        <v>0</v>
      </c>
      <c r="N39" s="187">
        <f>IF(Y39=0,0,VLOOKUP(Y39,得点テーブルNEW!$B$14:$K$62,4,0))</f>
        <v>51</v>
      </c>
      <c r="O39" s="205">
        <f>IF(Z39=0,0,VLOOKUP(Z39,得点テーブルNEW!$B$14:$K$62,4,0))</f>
        <v>0</v>
      </c>
      <c r="P39" s="187">
        <f>IF(AA39=0,0,VLOOKUP(AA39,得点テーブルNEW!$B$14:$K$62,4,0))</f>
        <v>0</v>
      </c>
      <c r="Q39" s="187">
        <f>IF(AB39=0,0,VLOOKUP(AB39,得点テーブルNEW!$B$14:$K$62,4,0))</f>
        <v>0</v>
      </c>
      <c r="R39" s="187">
        <f>IF(AC39=0,0,VLOOKUP(AC39,得点テーブルNEW!$B$14:$K$62,4,0))</f>
        <v>0</v>
      </c>
      <c r="S39" s="205">
        <f>IF(AD39=0,0,VLOOKUP(AD39,得点テーブルNEW!$B$14:$K$62,4,0))</f>
        <v>0</v>
      </c>
      <c r="T39" s="187">
        <f>IF(AE39=0,0,VLOOKUP(AE39,得点テーブルNEW!$B$14:$K$62,4,0))</f>
        <v>0</v>
      </c>
      <c r="U39" s="187">
        <f>IF(AF39=0,0,VLOOKUP(AF39,得点テーブルNEW!$B$14:$K$62,4,0))</f>
        <v>0</v>
      </c>
      <c r="V39" s="187">
        <f>IF(AG39=0,0,VLOOKUP(AG39,得点テーブルNEW!$B$14:$K$62,4,0))</f>
        <v>0</v>
      </c>
      <c r="W39" s="188"/>
      <c r="X39" s="240"/>
      <c r="Y39" s="191" t="s">
        <v>88</v>
      </c>
      <c r="Z39" s="238"/>
      <c r="AA39" s="189"/>
      <c r="AB39" s="240"/>
      <c r="AC39" s="333"/>
      <c r="AD39" s="241"/>
      <c r="AE39" s="189"/>
      <c r="AF39" s="333"/>
      <c r="AG39" s="189"/>
    </row>
    <row r="40" spans="1:77" ht="25" customHeight="1">
      <c r="B40" s="224">
        <f t="shared" si="5"/>
        <v>10</v>
      </c>
      <c r="C40" s="271" t="s">
        <v>646</v>
      </c>
      <c r="D40" s="181" t="s">
        <v>639</v>
      </c>
      <c r="E40" s="198" t="s">
        <v>349</v>
      </c>
      <c r="F40" s="203" t="s">
        <v>89</v>
      </c>
      <c r="G40" s="203" t="s">
        <v>768</v>
      </c>
      <c r="H40" s="246">
        <f t="shared" si="6"/>
        <v>25.550999999999998</v>
      </c>
      <c r="I40" s="184">
        <f t="shared" si="7"/>
        <v>51</v>
      </c>
      <c r="J40" s="185">
        <f t="shared" si="8"/>
        <v>0</v>
      </c>
      <c r="K40" s="186">
        <f t="shared" si="9"/>
        <v>5.1000000000000004E-2</v>
      </c>
      <c r="L40" s="187">
        <f>IF(W40=0,0,VLOOKUP(W40,得点テーブルNEW!$B$14:$K$62,4,0))</f>
        <v>0</v>
      </c>
      <c r="M40" s="187">
        <f>IF(X40=0,0,VLOOKUP(X40,得点テーブルNEW!$B$14:$K$62,4,0))</f>
        <v>0</v>
      </c>
      <c r="N40" s="187">
        <f>IF(Y40=0,0,VLOOKUP(Y40,得点テーブルNEW!$B$14:$K$62,4,0))</f>
        <v>51</v>
      </c>
      <c r="O40" s="205">
        <f>IF(Z40=0,0,VLOOKUP(Z40,得点テーブルNEW!$B$14:$K$62,4,0))</f>
        <v>0</v>
      </c>
      <c r="P40" s="187">
        <f>IF(AA40=0,0,VLOOKUP(AA40,得点テーブルNEW!$B$14:$K$62,4,0))</f>
        <v>0</v>
      </c>
      <c r="Q40" s="187">
        <f>IF(AB40=0,0,VLOOKUP(AB40,得点テーブルNEW!$B$14:$K$62,4,0))</f>
        <v>0</v>
      </c>
      <c r="R40" s="187">
        <f>IF(AC40=0,0,VLOOKUP(AC40,得点テーブルNEW!$B$14:$K$62,4,0))</f>
        <v>0</v>
      </c>
      <c r="S40" s="205">
        <f>IF(AD40=0,0,VLOOKUP(AD40,得点テーブルNEW!$B$14:$K$62,4,0))</f>
        <v>0</v>
      </c>
      <c r="T40" s="187">
        <f>IF(AE40=0,0,VLOOKUP(AE40,得点テーブルNEW!$B$14:$K$62,4,0))</f>
        <v>0</v>
      </c>
      <c r="U40" s="187">
        <f>IF(AF40=0,0,VLOOKUP(AF40,得点テーブルNEW!$B$14:$K$62,4,0))</f>
        <v>0</v>
      </c>
      <c r="V40" s="187">
        <f>IF(AG40=0,0,VLOOKUP(AG40,得点テーブルNEW!$B$14:$K$62,4,0))</f>
        <v>0</v>
      </c>
      <c r="W40" s="188"/>
      <c r="X40" s="240"/>
      <c r="Y40" s="191" t="s">
        <v>88</v>
      </c>
      <c r="Z40" s="238"/>
      <c r="AA40" s="189"/>
      <c r="AB40" s="240"/>
      <c r="AC40" s="333"/>
      <c r="AD40" s="241"/>
      <c r="AE40" s="189"/>
      <c r="AF40" s="333"/>
      <c r="AG40" s="189"/>
    </row>
    <row r="41" spans="1:77" ht="25" customHeight="1">
      <c r="B41" s="224">
        <f t="shared" si="5"/>
        <v>15</v>
      </c>
      <c r="C41" s="302" t="s">
        <v>879</v>
      </c>
      <c r="D41" s="181" t="s">
        <v>740</v>
      </c>
      <c r="E41" s="198" t="s">
        <v>440</v>
      </c>
      <c r="F41" s="203" t="s">
        <v>89</v>
      </c>
      <c r="G41" s="203" t="s">
        <v>484</v>
      </c>
      <c r="H41" s="247">
        <f t="shared" si="6"/>
        <v>19.038</v>
      </c>
      <c r="I41" s="202">
        <f t="shared" si="7"/>
        <v>38</v>
      </c>
      <c r="J41" s="202">
        <f t="shared" si="8"/>
        <v>0</v>
      </c>
      <c r="K41" s="210">
        <f t="shared" si="9"/>
        <v>3.7999999999999999E-2</v>
      </c>
      <c r="L41" s="212">
        <f>IF(W41=0,0,VLOOKUP(W41,得点テーブルNEW!$B$14:$K$73,4,0))</f>
        <v>0</v>
      </c>
      <c r="M41" s="212">
        <f>IF(X41=0,0,VLOOKUP(X41,得点テーブルNEW!$B$14:$K$62,4,0))</f>
        <v>0</v>
      </c>
      <c r="N41" s="212">
        <f>IF(Y41=0,0,VLOOKUP(Y41,得点テーブルNEW!$B$14:$K$73,4,0))</f>
        <v>0</v>
      </c>
      <c r="O41" s="211">
        <f>IF(Z41=0,0,VLOOKUP(Z41,得点テーブルNEW!$B$14:$K$62,4,0))</f>
        <v>0</v>
      </c>
      <c r="P41" s="212">
        <f>IF(AA41=0,0,VLOOKUP(AA41,得点テーブルNEW!$B$14:$K$73,4,0))</f>
        <v>0</v>
      </c>
      <c r="Q41" s="212">
        <f>IF(AB41=0,0,VLOOKUP(AB41,得点テーブルNEW!$B$14:$K$73,4,0))</f>
        <v>0</v>
      </c>
      <c r="R41" s="212">
        <f>IF(AC41=0,0,VLOOKUP(AC41,得点テーブルNEW!$B$14:$K$62,4,0))</f>
        <v>0</v>
      </c>
      <c r="S41" s="211">
        <f>IF(AD41=0,0,VLOOKUP(AD41,得点テーブルNEW!$B$14:$K$62,4,0))</f>
        <v>38</v>
      </c>
      <c r="T41" s="212">
        <f>IF(AE41=0,0,VLOOKUP(AE41,得点テーブルNEW!$B$14:$K$73,4,0))</f>
        <v>0</v>
      </c>
      <c r="U41" s="212">
        <f>IF(AF41=0,0,VLOOKUP(AF41,得点テーブルNEW!$B$14:$K$73,4,0))</f>
        <v>0</v>
      </c>
      <c r="V41" s="212">
        <f>IF(AG41=0,0,VLOOKUP(AG41,得点テーブルNEW!$B$14:$K$73,4,0))</f>
        <v>0</v>
      </c>
      <c r="W41" s="189"/>
      <c r="X41" s="225"/>
      <c r="Y41" s="213"/>
      <c r="Z41" s="343"/>
      <c r="AA41" s="189"/>
      <c r="AB41" s="279"/>
      <c r="AC41" s="227"/>
      <c r="AD41" s="241" t="s">
        <v>105</v>
      </c>
      <c r="AE41" s="189"/>
      <c r="AF41" s="213"/>
      <c r="AG41" s="213"/>
    </row>
    <row r="42" spans="1:77" ht="25" customHeight="1">
      <c r="A42"/>
      <c r="B42" s="224">
        <f t="shared" si="5"/>
        <v>16</v>
      </c>
      <c r="C42" s="326" t="s">
        <v>438</v>
      </c>
      <c r="D42" s="181" t="s">
        <v>437</v>
      </c>
      <c r="E42" s="198" t="s">
        <v>349</v>
      </c>
      <c r="F42" s="203" t="s">
        <v>89</v>
      </c>
      <c r="G42" s="203" t="s">
        <v>768</v>
      </c>
      <c r="H42" s="247">
        <f t="shared" si="6"/>
        <v>13.026</v>
      </c>
      <c r="I42" s="202">
        <f t="shared" si="7"/>
        <v>26</v>
      </c>
      <c r="J42" s="202">
        <f t="shared" si="8"/>
        <v>0</v>
      </c>
      <c r="K42" s="210">
        <f t="shared" si="9"/>
        <v>2.6000000000000002E-2</v>
      </c>
      <c r="L42" s="212">
        <f>IF(W42=0,0,VLOOKUP(W42,得点テーブルNEW!$B$14:$K$73,4,0))</f>
        <v>0</v>
      </c>
      <c r="M42" s="212">
        <f>IF(X42=0,0,VLOOKUP(X42,得点テーブルNEW!$B$14:$K$62,4,0))</f>
        <v>0</v>
      </c>
      <c r="N42" s="212">
        <f>IF(Y42=0,0,VLOOKUP(Y42,得点テーブルNEW!$B$14:$K$73,4,0))</f>
        <v>26</v>
      </c>
      <c r="O42" s="211">
        <f>IF(Z42=0,0,VLOOKUP(Z42,得点テーブルNEW!$B$14:$K$62,4,0))</f>
        <v>0</v>
      </c>
      <c r="P42" s="212">
        <f>IF(AA42=0,0,VLOOKUP(AA42,得点テーブルNEW!$B$14:$K$73,4,0))</f>
        <v>0</v>
      </c>
      <c r="Q42" s="212">
        <f>IF(AB42=0,0,VLOOKUP(AB42,得点テーブルNEW!$B$14:$K$73,4,0))</f>
        <v>0</v>
      </c>
      <c r="R42" s="212">
        <f>IF(AC42=0,0,VLOOKUP(AC42,得点テーブルNEW!$B$14:$K$62,4,0))</f>
        <v>0</v>
      </c>
      <c r="S42" s="211">
        <f>IF(AD42=0,0,VLOOKUP(AD42,得点テーブルNEW!$B$14:$K$62,4,0))</f>
        <v>0</v>
      </c>
      <c r="T42" s="212">
        <f>IF(AE42=0,0,VLOOKUP(AE42,得点テーブルNEW!$B$14:$K$73,4,0))</f>
        <v>0</v>
      </c>
      <c r="U42" s="212">
        <f>IF(AF42=0,0,VLOOKUP(AF42,得点テーブルNEW!$B$14:$K$73,4,0))</f>
        <v>0</v>
      </c>
      <c r="V42" s="212">
        <f>IF(AG42=0,0,VLOOKUP(AG42,得点テーブルNEW!$B$14:$K$73,4,0))</f>
        <v>0</v>
      </c>
      <c r="W42" s="188"/>
      <c r="X42" s="240"/>
      <c r="Y42" s="213" t="s">
        <v>93</v>
      </c>
      <c r="Z42" s="238"/>
      <c r="AA42" s="189"/>
      <c r="AB42" s="362"/>
      <c r="AC42" s="242"/>
      <c r="AD42" s="241"/>
      <c r="AE42" s="189"/>
      <c r="AF42" s="213"/>
      <c r="AG42" s="213"/>
      <c r="AH42"/>
      <c r="AI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row>
    <row r="43" spans="1:77" ht="25" customHeight="1">
      <c r="A43"/>
      <c r="B43" s="224">
        <f t="shared" si="5"/>
        <v>16</v>
      </c>
      <c r="C43" s="271" t="s">
        <v>648</v>
      </c>
      <c r="D43" s="181" t="s">
        <v>641</v>
      </c>
      <c r="E43" s="198" t="s">
        <v>642</v>
      </c>
      <c r="F43" s="203" t="s">
        <v>89</v>
      </c>
      <c r="G43" s="203" t="s">
        <v>768</v>
      </c>
      <c r="H43" s="246">
        <f t="shared" si="6"/>
        <v>13.026</v>
      </c>
      <c r="I43" s="184">
        <f t="shared" si="7"/>
        <v>26</v>
      </c>
      <c r="J43" s="185">
        <f t="shared" si="8"/>
        <v>0</v>
      </c>
      <c r="K43" s="186">
        <f t="shared" si="9"/>
        <v>2.6000000000000002E-2</v>
      </c>
      <c r="L43" s="187">
        <f>IF(W43=0,0,VLOOKUP(W43,得点テーブルNEW!$B$14:$K$62,4,0))</f>
        <v>0</v>
      </c>
      <c r="M43" s="187">
        <f>IF(X43=0,0,VLOOKUP(X43,得点テーブルNEW!$B$14:$K$62,4,0))</f>
        <v>0</v>
      </c>
      <c r="N43" s="187">
        <f>IF(Y43=0,0,VLOOKUP(Y43,得点テーブルNEW!$B$14:$K$62,4,0))</f>
        <v>26</v>
      </c>
      <c r="O43" s="205">
        <f>IF(Z43=0,0,VLOOKUP(Z43,得点テーブルNEW!$B$14:$K$62,4,0))</f>
        <v>0</v>
      </c>
      <c r="P43" s="187">
        <f>IF(AA43=0,0,VLOOKUP(AA43,得点テーブルNEW!$B$14:$K$62,4,0))</f>
        <v>0</v>
      </c>
      <c r="Q43" s="187">
        <f>IF(AB43=0,0,VLOOKUP(AB43,得点テーブルNEW!$B$14:$K$62,4,0))</f>
        <v>0</v>
      </c>
      <c r="R43" s="187">
        <f>IF(AC43=0,0,VLOOKUP(AC43,得点テーブルNEW!$B$14:$K$62,4,0))</f>
        <v>0</v>
      </c>
      <c r="S43" s="205">
        <f>IF(AD43=0,0,VLOOKUP(AD43,得点テーブルNEW!$B$14:$K$62,4,0))</f>
        <v>0</v>
      </c>
      <c r="T43" s="187">
        <f>IF(AE43=0,0,VLOOKUP(AE43,得点テーブルNEW!$B$14:$K$62,4,0))</f>
        <v>0</v>
      </c>
      <c r="U43" s="187">
        <f>IF(AF43=0,0,VLOOKUP(AF43,得点テーブルNEW!$B$14:$K$62,4,0))</f>
        <v>0</v>
      </c>
      <c r="V43" s="187">
        <f>IF(AG43=0,0,VLOOKUP(AG43,得点テーブルNEW!$B$14:$K$62,4,0))</f>
        <v>0</v>
      </c>
      <c r="W43" s="188"/>
      <c r="X43" s="240"/>
      <c r="Y43" s="191" t="s">
        <v>93</v>
      </c>
      <c r="Z43" s="238"/>
      <c r="AA43" s="189"/>
      <c r="AB43" s="240"/>
      <c r="AC43" s="333"/>
      <c r="AD43" s="241"/>
      <c r="AE43" s="189"/>
      <c r="AF43" s="333"/>
      <c r="AG43" s="189"/>
      <c r="AH43"/>
      <c r="AI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row>
    <row r="44" spans="1:77" ht="25" customHeight="1">
      <c r="A44"/>
      <c r="B44"/>
      <c r="C44"/>
      <c r="D44"/>
      <c r="E44"/>
      <c r="F44"/>
      <c r="G44"/>
      <c r="H44"/>
      <c r="I44"/>
      <c r="J44"/>
      <c r="K44"/>
      <c r="L44"/>
      <c r="M44"/>
      <c r="N44"/>
      <c r="O44"/>
      <c r="P44"/>
      <c r="Q44"/>
      <c r="R44"/>
      <c r="S44"/>
      <c r="T44"/>
      <c r="U44"/>
      <c r="V44"/>
      <c r="W44"/>
      <c r="X44"/>
      <c r="Y44"/>
      <c r="Z44"/>
      <c r="AA44"/>
      <c r="AB44"/>
      <c r="AC44"/>
      <c r="AD44"/>
      <c r="AE44"/>
      <c r="AF44"/>
      <c r="AG44"/>
      <c r="AH44"/>
      <c r="AI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row>
    <row r="45" spans="1:77" ht="25" customHeight="1">
      <c r="A45"/>
      <c r="B45"/>
      <c r="C45"/>
      <c r="D45"/>
      <c r="E45"/>
      <c r="F45"/>
      <c r="G45"/>
      <c r="H45"/>
      <c r="I45"/>
      <c r="J45"/>
      <c r="K45"/>
      <c r="L45"/>
      <c r="M45"/>
      <c r="N45"/>
      <c r="O45"/>
      <c r="P45"/>
      <c r="Q45"/>
      <c r="R45"/>
      <c r="S45"/>
      <c r="T45"/>
      <c r="U45"/>
      <c r="V45"/>
      <c r="W45"/>
      <c r="X45"/>
      <c r="Y45"/>
      <c r="Z45"/>
      <c r="AA45"/>
      <c r="AB45"/>
      <c r="AC45"/>
      <c r="AD45"/>
      <c r="AE45"/>
      <c r="AF45"/>
      <c r="AG45"/>
      <c r="AH45"/>
      <c r="AI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row>
    <row r="46" spans="1:77" ht="25" customHeight="1">
      <c r="A46"/>
      <c r="B46"/>
      <c r="C46"/>
      <c r="D46"/>
      <c r="E46"/>
      <c r="F46"/>
      <c r="G46"/>
      <c r="H46"/>
      <c r="I46"/>
      <c r="J46"/>
      <c r="K46"/>
      <c r="L46"/>
      <c r="M46"/>
      <c r="N46"/>
      <c r="O46"/>
      <c r="P46"/>
      <c r="Q46"/>
      <c r="R46"/>
      <c r="S46"/>
      <c r="T46"/>
      <c r="U46"/>
      <c r="V46"/>
      <c r="W46"/>
      <c r="X46"/>
      <c r="Y46"/>
      <c r="Z46"/>
      <c r="AA46"/>
      <c r="AB46"/>
      <c r="AC46"/>
      <c r="AD46"/>
      <c r="AE46"/>
      <c r="AF46"/>
      <c r="AG46"/>
      <c r="AH46"/>
      <c r="AI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row>
    <row r="47" spans="1:77" ht="25" customHeight="1">
      <c r="A47"/>
      <c r="B47"/>
      <c r="C47"/>
      <c r="D47"/>
      <c r="E47"/>
      <c r="F47"/>
      <c r="G47"/>
      <c r="H47"/>
      <c r="I47"/>
      <c r="J47"/>
      <c r="K47"/>
      <c r="L47"/>
      <c r="M47"/>
      <c r="N47"/>
      <c r="O47"/>
      <c r="P47"/>
      <c r="Q47"/>
      <c r="R47"/>
      <c r="S47"/>
      <c r="T47"/>
      <c r="U47"/>
      <c r="V47"/>
      <c r="W47"/>
      <c r="X47"/>
      <c r="Y47"/>
      <c r="Z47"/>
      <c r="AA47"/>
      <c r="AB47"/>
      <c r="AC47"/>
      <c r="AD47"/>
      <c r="AE47"/>
      <c r="AF47"/>
      <c r="AG47"/>
      <c r="AH47"/>
      <c r="AI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row>
    <row r="48" spans="1:77" ht="25" customHeight="1">
      <c r="A48"/>
      <c r="B48"/>
      <c r="C48"/>
      <c r="D48"/>
      <c r="E48"/>
      <c r="F48"/>
      <c r="G48"/>
      <c r="H48"/>
      <c r="I48"/>
      <c r="J48"/>
      <c r="K48"/>
      <c r="L48"/>
      <c r="M48"/>
      <c r="N48"/>
      <c r="O48"/>
      <c r="P48"/>
      <c r="Q48"/>
      <c r="R48"/>
      <c r="S48"/>
      <c r="T48"/>
      <c r="U48"/>
      <c r="V48"/>
      <c r="W48"/>
      <c r="X48"/>
      <c r="Y48"/>
      <c r="Z48"/>
      <c r="AA48"/>
      <c r="AB48"/>
      <c r="AC48"/>
      <c r="AD48"/>
      <c r="AE48"/>
      <c r="AF48"/>
      <c r="AG48"/>
      <c r="AH48"/>
      <c r="AI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row>
    <row r="49" spans="1:77" ht="25" customHeight="1">
      <c r="A49"/>
      <c r="B49"/>
      <c r="C49"/>
      <c r="D49"/>
      <c r="E49"/>
      <c r="F49"/>
      <c r="G49"/>
      <c r="H49"/>
      <c r="I49"/>
      <c r="J49"/>
      <c r="K49"/>
      <c r="L49"/>
      <c r="M49"/>
      <c r="N49"/>
      <c r="O49"/>
      <c r="P49"/>
      <c r="Q49"/>
      <c r="R49"/>
      <c r="S49"/>
      <c r="T49"/>
      <c r="U49"/>
      <c r="V49"/>
      <c r="W49"/>
      <c r="X49"/>
      <c r="Y49"/>
      <c r="Z49"/>
      <c r="AA49"/>
      <c r="AB49"/>
      <c r="AC49"/>
      <c r="AD49"/>
      <c r="AE49"/>
      <c r="AF49"/>
      <c r="AG49"/>
      <c r="AH49"/>
      <c r="AI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row>
    <row r="50" spans="1:77" ht="25" customHeight="1">
      <c r="A50"/>
      <c r="B50"/>
      <c r="C50"/>
      <c r="D50"/>
      <c r="E50"/>
      <c r="F50"/>
      <c r="G50"/>
      <c r="H50"/>
      <c r="I50"/>
      <c r="J50"/>
      <c r="K50"/>
      <c r="L50"/>
      <c r="M50"/>
      <c r="N50"/>
      <c r="O50"/>
      <c r="P50"/>
      <c r="Q50"/>
      <c r="R50"/>
      <c r="S50"/>
      <c r="T50"/>
      <c r="U50"/>
      <c r="V50"/>
      <c r="W50"/>
      <c r="X50"/>
      <c r="Y50"/>
      <c r="Z50"/>
      <c r="AA50"/>
      <c r="AB50"/>
      <c r="AC50"/>
      <c r="AD50"/>
      <c r="AE50"/>
      <c r="AF50"/>
      <c r="AG50"/>
      <c r="AH50"/>
      <c r="AI50"/>
    </row>
    <row r="51" spans="1:77" ht="25" customHeight="1">
      <c r="A51"/>
      <c r="B51" s="317"/>
      <c r="C51" s="56"/>
      <c r="D51" s="307"/>
      <c r="E51" s="303"/>
      <c r="F51" s="318"/>
      <c r="G51" s="318"/>
      <c r="H51" s="319"/>
      <c r="I51" s="319"/>
      <c r="J51" s="320"/>
      <c r="K51" s="321"/>
      <c r="L51" s="321"/>
      <c r="M51" s="321"/>
      <c r="N51" s="322"/>
      <c r="O51" s="321"/>
      <c r="P51" s="321"/>
      <c r="Q51" s="321"/>
      <c r="R51" s="322"/>
      <c r="S51" s="321"/>
      <c r="T51"/>
      <c r="U51"/>
      <c r="V51"/>
      <c r="W51"/>
      <c r="X51"/>
      <c r="Y51"/>
      <c r="Z51"/>
      <c r="AA51"/>
      <c r="AB51"/>
      <c r="AC51"/>
      <c r="AD51"/>
      <c r="AE51"/>
      <c r="AF51"/>
      <c r="AH51"/>
      <c r="AI51"/>
    </row>
    <row r="52" spans="1:77" ht="25" customHeight="1">
      <c r="A52"/>
      <c r="B52" s="317"/>
      <c r="C52" s="56"/>
      <c r="D52" s="307"/>
      <c r="E52" s="303"/>
      <c r="F52" s="318"/>
      <c r="G52" s="318"/>
      <c r="H52" s="319"/>
      <c r="I52" s="319"/>
      <c r="J52" s="320"/>
      <c r="K52" s="321"/>
      <c r="L52" s="321"/>
      <c r="M52" s="321"/>
      <c r="N52" s="322"/>
      <c r="O52" s="321"/>
      <c r="P52" s="321"/>
      <c r="Q52" s="321"/>
      <c r="R52" s="322"/>
      <c r="S52" s="321"/>
      <c r="T52"/>
      <c r="U52"/>
      <c r="V52"/>
      <c r="W52"/>
      <c r="X52"/>
      <c r="Y52"/>
      <c r="Z52"/>
      <c r="AA52"/>
      <c r="AB52"/>
      <c r="AC52"/>
      <c r="AD52"/>
      <c r="AE52"/>
      <c r="AF52"/>
      <c r="AH52"/>
      <c r="AI52"/>
    </row>
    <row r="53" spans="1:77" ht="25" customHeight="1">
      <c r="A53"/>
      <c r="B53" s="317"/>
      <c r="C53" s="56"/>
      <c r="D53" s="307"/>
      <c r="E53" s="303"/>
      <c r="F53" s="318"/>
      <c r="G53" s="318"/>
      <c r="H53" s="319"/>
      <c r="I53" s="319"/>
      <c r="J53" s="320"/>
      <c r="K53" s="321"/>
      <c r="L53" s="321"/>
      <c r="M53" s="321"/>
      <c r="N53" s="322"/>
      <c r="O53" s="321"/>
      <c r="P53" s="321"/>
      <c r="Q53" s="321"/>
      <c r="R53" s="322"/>
      <c r="S53" s="321"/>
      <c r="T53"/>
      <c r="U53"/>
      <c r="V53"/>
      <c r="W53"/>
      <c r="X53"/>
      <c r="Y53"/>
      <c r="Z53"/>
      <c r="AA53"/>
      <c r="AB53"/>
      <c r="AC53"/>
      <c r="AD53"/>
      <c r="AE53"/>
      <c r="AF53"/>
      <c r="AH53"/>
      <c r="AI53"/>
      <c r="AJ53"/>
    </row>
    <row r="54" spans="1:77" ht="25" customHeight="1">
      <c r="A54"/>
      <c r="C54"/>
      <c r="D54"/>
      <c r="E54"/>
      <c r="F54"/>
      <c r="G54"/>
      <c r="H54"/>
      <c r="I54"/>
      <c r="J54"/>
      <c r="K54"/>
      <c r="L54"/>
      <c r="M54"/>
      <c r="N54"/>
      <c r="O54"/>
      <c r="P54"/>
      <c r="Q54"/>
      <c r="R54"/>
      <c r="S54"/>
      <c r="T54" s="278"/>
      <c r="U54" s="64" t="s">
        <v>618</v>
      </c>
      <c r="V54"/>
      <c r="W54"/>
      <c r="X54"/>
      <c r="Y54"/>
      <c r="Z54"/>
      <c r="AA54"/>
      <c r="AB54"/>
      <c r="AC54"/>
      <c r="AD54"/>
      <c r="AE54"/>
      <c r="AF54"/>
      <c r="AG54"/>
      <c r="AH54"/>
      <c r="AI54"/>
      <c r="AJ54"/>
    </row>
    <row r="55" spans="1:77" ht="25" customHeight="1">
      <c r="C55"/>
      <c r="D55"/>
      <c r="E55"/>
      <c r="F55"/>
      <c r="G55"/>
      <c r="H55"/>
      <c r="I55"/>
      <c r="J55"/>
      <c r="K55"/>
      <c r="L55"/>
      <c r="M55"/>
      <c r="N55"/>
      <c r="O55"/>
      <c r="P55"/>
      <c r="Q55"/>
      <c r="R55"/>
      <c r="S55"/>
      <c r="T55" s="332"/>
      <c r="U55" s="64" t="s">
        <v>659</v>
      </c>
      <c r="V55"/>
      <c r="W55"/>
      <c r="X55"/>
      <c r="Y55"/>
      <c r="Z55"/>
      <c r="AA55"/>
      <c r="AB55"/>
      <c r="AC55"/>
      <c r="AD55"/>
      <c r="AE55"/>
      <c r="AF55"/>
      <c r="AG55"/>
      <c r="AH55"/>
      <c r="AI55"/>
      <c r="AJ55"/>
    </row>
    <row r="56" spans="1:77" ht="25" customHeight="1">
      <c r="C56"/>
      <c r="D56"/>
      <c r="E56"/>
      <c r="F56"/>
      <c r="G56"/>
      <c r="H56"/>
      <c r="I56"/>
      <c r="J56"/>
      <c r="K56"/>
      <c r="L56"/>
      <c r="M56"/>
      <c r="N56"/>
      <c r="O56"/>
      <c r="P56"/>
      <c r="Q56"/>
      <c r="R56"/>
      <c r="S56"/>
      <c r="T56"/>
      <c r="U56"/>
      <c r="V56"/>
      <c r="W56"/>
      <c r="X56"/>
      <c r="Y56"/>
      <c r="Z56"/>
      <c r="AA56"/>
      <c r="AB56"/>
      <c r="AC56"/>
      <c r="AD56"/>
      <c r="AE56"/>
      <c r="AF56"/>
      <c r="AG56"/>
      <c r="AH56"/>
      <c r="AI56"/>
      <c r="AJ56"/>
    </row>
    <row r="57" spans="1:77" ht="25" customHeight="1">
      <c r="C57"/>
      <c r="D57"/>
      <c r="E57"/>
      <c r="F57"/>
      <c r="G57"/>
      <c r="H57"/>
      <c r="I57"/>
      <c r="J57"/>
      <c r="K57"/>
      <c r="L57"/>
      <c r="M57"/>
      <c r="N57"/>
      <c r="O57"/>
      <c r="P57"/>
      <c r="Q57"/>
      <c r="R57"/>
      <c r="S57"/>
      <c r="T57"/>
      <c r="U57"/>
      <c r="V57"/>
      <c r="W57"/>
      <c r="X57"/>
      <c r="Y57"/>
      <c r="Z57"/>
      <c r="AA57"/>
      <c r="AB57"/>
      <c r="AC57"/>
      <c r="AD57"/>
      <c r="AE57"/>
      <c r="AF57"/>
      <c r="AG57"/>
      <c r="AH57"/>
      <c r="AI57"/>
      <c r="AJ57"/>
    </row>
    <row r="58" spans="1:77" ht="25" customHeight="1">
      <c r="C58"/>
      <c r="D58"/>
      <c r="E58"/>
      <c r="F58"/>
      <c r="G58"/>
      <c r="H58"/>
      <c r="I58"/>
      <c r="J58"/>
      <c r="K58"/>
      <c r="L58"/>
      <c r="M58"/>
      <c r="N58"/>
      <c r="O58"/>
      <c r="P58"/>
      <c r="Q58"/>
      <c r="R58"/>
      <c r="S58"/>
      <c r="T58"/>
      <c r="U58"/>
      <c r="V58"/>
      <c r="W58"/>
      <c r="X58"/>
      <c r="Y58"/>
      <c r="Z58"/>
      <c r="AA58"/>
      <c r="AB58"/>
      <c r="AC58"/>
      <c r="AD58"/>
      <c r="AE58"/>
      <c r="AF58"/>
      <c r="AG58"/>
      <c r="AH58"/>
      <c r="AI58"/>
      <c r="AJ58"/>
    </row>
    <row r="59" spans="1:77" ht="25" customHeight="1">
      <c r="C59"/>
      <c r="D59"/>
      <c r="E59"/>
      <c r="F59"/>
      <c r="G59"/>
      <c r="H59"/>
      <c r="I59"/>
      <c r="J59"/>
      <c r="K59"/>
      <c r="L59"/>
      <c r="M59"/>
      <c r="N59"/>
      <c r="O59"/>
      <c r="P59"/>
      <c r="Q59"/>
      <c r="R59"/>
      <c r="S59"/>
      <c r="T59"/>
      <c r="U59"/>
      <c r="V59"/>
      <c r="W59"/>
      <c r="X59"/>
      <c r="Y59"/>
      <c r="Z59"/>
      <c r="AA59"/>
      <c r="AB59"/>
      <c r="AC59"/>
      <c r="AD59"/>
      <c r="AE59"/>
      <c r="AF59"/>
      <c r="AG59"/>
      <c r="AH59"/>
      <c r="AI59"/>
      <c r="AJ59"/>
    </row>
    <row r="60" spans="1:77" ht="25" customHeight="1">
      <c r="C60"/>
      <c r="D60"/>
      <c r="E60"/>
      <c r="F60"/>
      <c r="G60"/>
      <c r="H60"/>
      <c r="I60"/>
      <c r="J60"/>
      <c r="K60"/>
      <c r="L60"/>
      <c r="M60"/>
      <c r="N60"/>
      <c r="O60"/>
      <c r="P60"/>
      <c r="Q60"/>
      <c r="R60"/>
      <c r="S60"/>
      <c r="T60"/>
      <c r="U60"/>
      <c r="V60"/>
      <c r="W60"/>
      <c r="X60"/>
      <c r="Y60"/>
      <c r="Z60"/>
      <c r="AA60"/>
      <c r="AB60"/>
      <c r="AC60"/>
      <c r="AD60"/>
      <c r="AE60"/>
      <c r="AF60"/>
      <c r="AG60"/>
      <c r="AH60"/>
      <c r="AI60"/>
      <c r="AJ60"/>
    </row>
    <row r="61" spans="1:77" ht="25" customHeight="1">
      <c r="C61"/>
      <c r="D61"/>
      <c r="E61"/>
      <c r="F61"/>
      <c r="G61"/>
      <c r="H61"/>
      <c r="I61"/>
      <c r="J61"/>
      <c r="K61"/>
      <c r="L61"/>
      <c r="M61"/>
      <c r="N61"/>
      <c r="O61"/>
      <c r="P61"/>
      <c r="Q61"/>
      <c r="R61"/>
      <c r="S61"/>
      <c r="T61"/>
      <c r="U61"/>
      <c r="V61"/>
      <c r="W61"/>
      <c r="X61"/>
      <c r="Y61"/>
      <c r="Z61"/>
      <c r="AA61"/>
      <c r="AB61"/>
      <c r="AC61"/>
      <c r="AD61"/>
      <c r="AE61"/>
      <c r="AF61"/>
      <c r="AG61"/>
      <c r="AH61"/>
      <c r="AI61"/>
      <c r="AJ61"/>
    </row>
    <row r="62" spans="1:77">
      <c r="C62"/>
      <c r="D62"/>
      <c r="E62"/>
      <c r="F62"/>
      <c r="G62"/>
      <c r="H62"/>
      <c r="I62"/>
      <c r="J62"/>
      <c r="K62"/>
      <c r="L62"/>
      <c r="M62"/>
      <c r="N62"/>
      <c r="O62"/>
      <c r="P62"/>
      <c r="Q62"/>
      <c r="R62"/>
      <c r="S62"/>
      <c r="T62"/>
      <c r="U62"/>
      <c r="V62"/>
      <c r="W62"/>
      <c r="X62"/>
      <c r="Y62"/>
      <c r="Z62"/>
      <c r="AA62"/>
      <c r="AB62"/>
      <c r="AC62"/>
      <c r="AD62"/>
      <c r="AE62"/>
      <c r="AF62"/>
      <c r="AG62"/>
      <c r="AH62"/>
      <c r="AI62"/>
      <c r="AJ62"/>
    </row>
    <row r="63" spans="1:77">
      <c r="C63"/>
      <c r="D63"/>
      <c r="E63"/>
      <c r="F63"/>
      <c r="G63"/>
      <c r="H63"/>
      <c r="I63"/>
      <c r="J63"/>
      <c r="K63"/>
      <c r="L63"/>
      <c r="M63"/>
      <c r="N63"/>
      <c r="O63"/>
      <c r="P63"/>
      <c r="Q63"/>
      <c r="R63"/>
      <c r="S63"/>
      <c r="T63"/>
      <c r="U63"/>
      <c r="V63"/>
      <c r="W63"/>
      <c r="X63"/>
      <c r="Y63"/>
      <c r="Z63"/>
      <c r="AA63"/>
      <c r="AB63"/>
      <c r="AC63"/>
      <c r="AD63"/>
      <c r="AE63"/>
      <c r="AF63"/>
      <c r="AG63"/>
      <c r="AH63"/>
      <c r="AI63"/>
      <c r="AJ63"/>
    </row>
    <row r="64" spans="1:77">
      <c r="C64"/>
      <c r="D64"/>
      <c r="E64"/>
      <c r="F64"/>
      <c r="G64"/>
      <c r="H64"/>
      <c r="I64"/>
      <c r="J64"/>
      <c r="K64"/>
      <c r="L64"/>
      <c r="M64"/>
      <c r="N64"/>
      <c r="O64"/>
      <c r="P64"/>
      <c r="Q64"/>
      <c r="R64"/>
      <c r="S64"/>
      <c r="T64"/>
      <c r="U64"/>
      <c r="V64"/>
      <c r="W64"/>
      <c r="X64"/>
      <c r="Y64"/>
      <c r="Z64"/>
      <c r="AA64"/>
      <c r="AB64"/>
      <c r="AC64"/>
      <c r="AD64"/>
      <c r="AE64"/>
      <c r="AF64"/>
      <c r="AG64"/>
      <c r="AH64"/>
      <c r="AI64"/>
      <c r="AJ64"/>
    </row>
    <row r="65" spans="3:36">
      <c r="C65"/>
      <c r="D65"/>
      <c r="E65"/>
      <c r="F65"/>
      <c r="G65"/>
      <c r="H65"/>
      <c r="I65"/>
      <c r="J65"/>
      <c r="K65"/>
      <c r="L65"/>
      <c r="M65"/>
      <c r="N65"/>
      <c r="O65"/>
      <c r="P65"/>
      <c r="Q65"/>
      <c r="R65"/>
      <c r="S65"/>
      <c r="T65"/>
      <c r="U65"/>
      <c r="V65"/>
      <c r="W65"/>
      <c r="X65"/>
      <c r="Y65"/>
      <c r="Z65"/>
      <c r="AA65"/>
      <c r="AB65"/>
      <c r="AC65"/>
      <c r="AD65"/>
      <c r="AE65"/>
      <c r="AF65"/>
      <c r="AG65"/>
      <c r="AH65"/>
      <c r="AI65"/>
      <c r="AJ65"/>
    </row>
    <row r="66" spans="3:36">
      <c r="C66"/>
      <c r="D66"/>
      <c r="E66"/>
      <c r="F66"/>
      <c r="G66"/>
      <c r="H66"/>
      <c r="I66"/>
      <c r="J66"/>
      <c r="K66"/>
      <c r="L66"/>
      <c r="M66"/>
      <c r="N66"/>
      <c r="O66"/>
      <c r="P66"/>
      <c r="Q66"/>
      <c r="R66"/>
      <c r="S66"/>
      <c r="T66"/>
      <c r="U66"/>
      <c r="V66"/>
      <c r="W66"/>
      <c r="X66"/>
      <c r="Y66"/>
      <c r="Z66"/>
      <c r="AA66"/>
      <c r="AB66"/>
      <c r="AC66"/>
      <c r="AD66"/>
      <c r="AE66"/>
      <c r="AF66"/>
      <c r="AG66"/>
      <c r="AH66"/>
      <c r="AI66"/>
      <c r="AJ66"/>
    </row>
    <row r="67" spans="3:36">
      <c r="C67"/>
      <c r="D67"/>
      <c r="E67"/>
      <c r="F67"/>
      <c r="G67"/>
      <c r="H67"/>
      <c r="I67"/>
      <c r="J67"/>
      <c r="K67"/>
      <c r="L67"/>
      <c r="M67"/>
      <c r="N67"/>
      <c r="O67"/>
      <c r="P67"/>
      <c r="Q67"/>
      <c r="R67"/>
      <c r="S67"/>
      <c r="T67"/>
      <c r="U67"/>
      <c r="V67"/>
      <c r="W67"/>
      <c r="X67"/>
      <c r="Y67"/>
      <c r="Z67"/>
      <c r="AA67"/>
      <c r="AB67"/>
      <c r="AC67"/>
      <c r="AD67"/>
      <c r="AE67"/>
      <c r="AF67"/>
      <c r="AG67"/>
      <c r="AH67"/>
      <c r="AI67"/>
      <c r="AJ67"/>
    </row>
    <row r="68" spans="3:36">
      <c r="C68"/>
      <c r="D68"/>
      <c r="E68"/>
      <c r="F68"/>
      <c r="G68"/>
      <c r="H68"/>
      <c r="I68"/>
      <c r="J68"/>
      <c r="K68"/>
      <c r="L68"/>
      <c r="M68"/>
      <c r="N68"/>
      <c r="O68"/>
      <c r="P68"/>
      <c r="Q68"/>
      <c r="R68"/>
      <c r="S68"/>
      <c r="T68"/>
      <c r="U68"/>
      <c r="V68"/>
      <c r="W68"/>
      <c r="X68"/>
      <c r="Y68"/>
      <c r="Z68"/>
      <c r="AA68"/>
      <c r="AB68"/>
      <c r="AC68"/>
      <c r="AD68"/>
      <c r="AE68"/>
      <c r="AF68"/>
      <c r="AG68"/>
      <c r="AH68"/>
      <c r="AI68"/>
      <c r="AJ68"/>
    </row>
    <row r="69" spans="3:36">
      <c r="C69"/>
      <c r="D69"/>
      <c r="E69"/>
      <c r="F69"/>
      <c r="G69"/>
      <c r="H69"/>
      <c r="I69"/>
      <c r="J69"/>
      <c r="K69"/>
      <c r="L69"/>
      <c r="M69"/>
      <c r="N69"/>
      <c r="O69"/>
      <c r="P69"/>
      <c r="Q69"/>
      <c r="R69"/>
      <c r="S69"/>
      <c r="T69"/>
      <c r="U69"/>
      <c r="V69"/>
      <c r="W69"/>
      <c r="X69"/>
      <c r="Y69"/>
      <c r="Z69"/>
      <c r="AA69"/>
      <c r="AB69"/>
      <c r="AC69"/>
      <c r="AD69"/>
      <c r="AE69"/>
      <c r="AF69"/>
      <c r="AG69"/>
      <c r="AH69"/>
      <c r="AI69"/>
      <c r="AJ69"/>
    </row>
    <row r="70" spans="3:36">
      <c r="C70"/>
      <c r="D70"/>
      <c r="E70"/>
      <c r="F70"/>
      <c r="G70"/>
      <c r="H70"/>
      <c r="I70"/>
      <c r="J70"/>
      <c r="K70"/>
      <c r="L70"/>
      <c r="M70"/>
      <c r="N70"/>
      <c r="O70"/>
      <c r="P70"/>
      <c r="Q70"/>
      <c r="R70"/>
      <c r="S70"/>
      <c r="T70"/>
      <c r="U70"/>
      <c r="V70"/>
      <c r="W70"/>
      <c r="X70"/>
      <c r="Y70"/>
      <c r="Z70"/>
      <c r="AA70"/>
      <c r="AB70"/>
      <c r="AC70"/>
      <c r="AD70"/>
      <c r="AE70"/>
      <c r="AF70"/>
      <c r="AG70"/>
      <c r="AH70"/>
      <c r="AI70"/>
      <c r="AJ70"/>
    </row>
    <row r="71" spans="3:36">
      <c r="C71"/>
      <c r="D71"/>
      <c r="E71"/>
      <c r="F71"/>
      <c r="G71"/>
      <c r="H71"/>
      <c r="I71"/>
      <c r="J71"/>
      <c r="K71"/>
      <c r="L71"/>
      <c r="M71"/>
      <c r="N71"/>
      <c r="O71"/>
      <c r="P71"/>
      <c r="Q71"/>
      <c r="R71"/>
      <c r="S71"/>
      <c r="T71"/>
      <c r="U71"/>
      <c r="V71"/>
      <c r="W71"/>
      <c r="X71"/>
      <c r="Y71"/>
      <c r="Z71"/>
      <c r="AA71"/>
      <c r="AB71"/>
      <c r="AC71"/>
      <c r="AD71"/>
      <c r="AE71"/>
      <c r="AF71"/>
      <c r="AG71"/>
      <c r="AH71"/>
      <c r="AI71"/>
      <c r="AJ71"/>
    </row>
    <row r="72" spans="3:36">
      <c r="C72"/>
      <c r="D72"/>
      <c r="E72"/>
      <c r="F72"/>
      <c r="G72"/>
      <c r="H72"/>
      <c r="I72"/>
      <c r="J72"/>
      <c r="K72"/>
      <c r="L72"/>
      <c r="M72"/>
      <c r="N72"/>
      <c r="O72"/>
      <c r="P72"/>
      <c r="Q72"/>
      <c r="R72"/>
      <c r="S72"/>
      <c r="T72"/>
      <c r="U72"/>
      <c r="V72"/>
      <c r="W72"/>
      <c r="X72"/>
      <c r="Y72"/>
      <c r="Z72"/>
      <c r="AA72"/>
      <c r="AB72"/>
      <c r="AC72"/>
      <c r="AD72"/>
      <c r="AE72"/>
      <c r="AF72"/>
      <c r="AG72"/>
      <c r="AH72"/>
      <c r="AI72"/>
      <c r="AJ72"/>
    </row>
    <row r="73" spans="3:36">
      <c r="C73"/>
      <c r="D73"/>
      <c r="E73"/>
      <c r="F73"/>
      <c r="G73"/>
      <c r="H73"/>
      <c r="I73"/>
      <c r="J73"/>
      <c r="K73"/>
      <c r="L73"/>
      <c r="M73"/>
      <c r="N73"/>
      <c r="O73"/>
      <c r="P73"/>
      <c r="Q73"/>
      <c r="R73"/>
      <c r="S73"/>
      <c r="T73"/>
      <c r="U73"/>
      <c r="V73"/>
      <c r="W73"/>
      <c r="X73"/>
      <c r="Y73"/>
      <c r="Z73"/>
      <c r="AA73"/>
      <c r="AB73"/>
      <c r="AC73"/>
      <c r="AD73"/>
      <c r="AE73"/>
      <c r="AF73"/>
      <c r="AG73"/>
      <c r="AH73"/>
      <c r="AI73"/>
      <c r="AJ73"/>
    </row>
    <row r="74" spans="3:36">
      <c r="C74"/>
      <c r="D74"/>
      <c r="E74"/>
      <c r="F74"/>
      <c r="G74"/>
      <c r="H74"/>
      <c r="I74"/>
      <c r="J74"/>
      <c r="K74"/>
      <c r="L74"/>
      <c r="M74"/>
      <c r="N74"/>
      <c r="O74"/>
      <c r="P74"/>
      <c r="Q74"/>
      <c r="R74"/>
      <c r="S74"/>
      <c r="T74"/>
      <c r="U74"/>
      <c r="V74"/>
      <c r="W74"/>
      <c r="X74"/>
      <c r="Y74"/>
      <c r="Z74"/>
      <c r="AA74"/>
      <c r="AB74"/>
      <c r="AC74"/>
      <c r="AD74"/>
      <c r="AE74"/>
      <c r="AF74"/>
      <c r="AG74"/>
      <c r="AH74"/>
      <c r="AI74"/>
      <c r="AJ74"/>
    </row>
    <row r="75" spans="3:36">
      <c r="AH75"/>
      <c r="AI75"/>
      <c r="AJ75"/>
    </row>
    <row r="76" spans="3:36">
      <c r="AH76"/>
      <c r="AI76"/>
      <c r="AJ76"/>
    </row>
  </sheetData>
  <sortState ref="C5:AF19">
    <sortCondition descending="1" ref="H5:H19"/>
  </sortState>
  <mergeCells count="16">
    <mergeCell ref="W2:AG2"/>
    <mergeCell ref="F3:F4"/>
    <mergeCell ref="B3:B4"/>
    <mergeCell ref="D3:D4"/>
    <mergeCell ref="E3:E4"/>
    <mergeCell ref="G3:G4"/>
    <mergeCell ref="B2:G2"/>
    <mergeCell ref="H2:V2"/>
    <mergeCell ref="B24:G24"/>
    <mergeCell ref="H24:V24"/>
    <mergeCell ref="W24:AG24"/>
    <mergeCell ref="B25:B26"/>
    <mergeCell ref="D25:D26"/>
    <mergeCell ref="E25:E26"/>
    <mergeCell ref="F25:F26"/>
    <mergeCell ref="G25:G26"/>
  </mergeCells>
  <phoneticPr fontId="9"/>
  <pageMargins left="0" right="0" top="0" bottom="0" header="0.39000000000000007" footer="0.51"/>
  <colBreaks count="2" manualBreakCount="2">
    <brk id="74" max="1048575" man="1"/>
    <brk id="84" max="1048575" man="1"/>
  </colBreaks>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E63"/>
  <sheetViews>
    <sheetView workbookViewId="0">
      <pane ySplit="4" topLeftCell="A5" activePane="bottomLeft" state="frozen"/>
      <selection activeCell="B1" sqref="B1"/>
      <selection pane="bottomLeft" activeCell="AJ3" sqref="AJ3"/>
    </sheetView>
  </sheetViews>
  <sheetFormatPr baseColWidth="12" defaultColWidth="9.83203125" defaultRowHeight="17" x14ac:dyDescent="0"/>
  <cols>
    <col min="1" max="1" width="4.83203125" style="1" customWidth="1"/>
    <col min="2" max="2" width="6.83203125" style="1" customWidth="1"/>
    <col min="3" max="3" width="9.83203125" style="1" customWidth="1"/>
    <col min="4" max="4" width="15.6640625" style="2" customWidth="1"/>
    <col min="5" max="5" width="16.83203125" style="9" customWidth="1"/>
    <col min="6" max="6" width="6.83203125" style="9" customWidth="1"/>
    <col min="7" max="7" width="7" style="2" customWidth="1"/>
    <col min="8" max="8" width="9.6640625" style="1" customWidth="1"/>
    <col min="9" max="9" width="8" style="3" customWidth="1"/>
    <col min="10" max="11" width="8" style="1" customWidth="1"/>
    <col min="12" max="12" width="8" style="3" customWidth="1"/>
    <col min="13" max="14" width="8" style="1" customWidth="1"/>
    <col min="15" max="16" width="8" style="1" hidden="1" customWidth="1"/>
    <col min="17" max="18" width="8" style="1" customWidth="1"/>
    <col min="19" max="19" width="8" style="1" hidden="1" customWidth="1"/>
    <col min="20" max="21" width="8" style="1" customWidth="1"/>
    <col min="22" max="22" width="8" style="1" hidden="1" customWidth="1"/>
    <col min="23" max="25" width="8.33203125" style="1" customWidth="1"/>
    <col min="26" max="27" width="8.33203125" style="1" hidden="1" customWidth="1"/>
    <col min="28" max="29" width="8.33203125" style="1" customWidth="1"/>
    <col min="30" max="30" width="8.33203125" style="1" hidden="1" customWidth="1"/>
    <col min="31" max="31" width="8.33203125" style="1" customWidth="1"/>
    <col min="32" max="32" width="8.33203125" style="3" customWidth="1"/>
    <col min="33" max="33" width="7.83203125" style="3" hidden="1" customWidth="1"/>
    <col min="34" max="44" width="7.83203125" style="3" customWidth="1"/>
    <col min="45" max="61" width="5" style="3" customWidth="1"/>
    <col min="62" max="73" width="5" style="1" customWidth="1"/>
    <col min="74" max="83" width="7.83203125" style="1" customWidth="1"/>
    <col min="84" max="16384" width="9.83203125" style="1"/>
  </cols>
  <sheetData>
    <row r="1" spans="1:83" ht="45" customHeight="1">
      <c r="B1" s="13"/>
      <c r="C1" s="13"/>
      <c r="BD1"/>
      <c r="BE1"/>
      <c r="BF1"/>
      <c r="BG1"/>
      <c r="BH1"/>
      <c r="BI1"/>
      <c r="BJ1"/>
      <c r="BK1"/>
      <c r="BL1"/>
      <c r="BM1"/>
      <c r="BN1"/>
      <c r="BO1"/>
      <c r="BP1"/>
      <c r="BQ1"/>
      <c r="BR1"/>
      <c r="BS1"/>
      <c r="BT1"/>
      <c r="BU1"/>
      <c r="BV1"/>
      <c r="BW1"/>
      <c r="BX1"/>
    </row>
    <row r="2" spans="1:83" ht="26" customHeight="1">
      <c r="A2" s="30"/>
      <c r="B2" s="414" t="s">
        <v>596</v>
      </c>
      <c r="C2" s="415"/>
      <c r="D2" s="416"/>
      <c r="E2" s="416"/>
      <c r="F2" s="416"/>
      <c r="G2" s="417"/>
      <c r="H2" s="425" t="s">
        <v>45</v>
      </c>
      <c r="I2" s="455"/>
      <c r="J2" s="455"/>
      <c r="K2" s="455"/>
      <c r="L2" s="455"/>
      <c r="M2" s="455"/>
      <c r="N2" s="455"/>
      <c r="O2" s="455"/>
      <c r="P2" s="455"/>
      <c r="Q2" s="455"/>
      <c r="R2" s="455"/>
      <c r="S2" s="455"/>
      <c r="T2" s="455"/>
      <c r="U2" s="455"/>
      <c r="V2" s="350"/>
      <c r="W2" s="413" t="str">
        <f>'10.12歳以下男子'!W2:AG2</f>
        <v>2026/4/20現在</v>
      </c>
      <c r="X2" s="413"/>
      <c r="Y2" s="413"/>
      <c r="Z2" s="413"/>
      <c r="AA2" s="413"/>
      <c r="AB2" s="413"/>
      <c r="AC2" s="413"/>
      <c r="AD2" s="413"/>
      <c r="AE2" s="413"/>
      <c r="AF2" s="413"/>
      <c r="AG2" s="413"/>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row>
    <row r="3" spans="1:83" ht="26" customHeight="1">
      <c r="A3" s="30"/>
      <c r="B3" s="437" t="s">
        <v>4</v>
      </c>
      <c r="C3" s="310" t="s">
        <v>525</v>
      </c>
      <c r="D3" s="449" t="s">
        <v>19</v>
      </c>
      <c r="E3" s="465" t="s">
        <v>11</v>
      </c>
      <c r="F3" s="433" t="s">
        <v>526</v>
      </c>
      <c r="G3" s="453" t="s">
        <v>13</v>
      </c>
      <c r="H3" s="156" t="s">
        <v>37</v>
      </c>
      <c r="I3" s="157" t="s">
        <v>492</v>
      </c>
      <c r="J3" s="158" t="s">
        <v>492</v>
      </c>
      <c r="K3" s="159" t="s">
        <v>46</v>
      </c>
      <c r="L3" s="160" t="s">
        <v>117</v>
      </c>
      <c r="M3" s="161" t="s">
        <v>110</v>
      </c>
      <c r="N3" s="160" t="s">
        <v>370</v>
      </c>
      <c r="O3" s="363"/>
      <c r="P3" s="363"/>
      <c r="Q3" s="162" t="s">
        <v>494</v>
      </c>
      <c r="R3" s="163" t="s">
        <v>151</v>
      </c>
      <c r="S3" s="364"/>
      <c r="T3" s="160" t="s">
        <v>493</v>
      </c>
      <c r="U3" s="160" t="s">
        <v>31</v>
      </c>
      <c r="V3" s="160"/>
      <c r="W3" s="165" t="s">
        <v>117</v>
      </c>
      <c r="X3" s="166" t="s">
        <v>110</v>
      </c>
      <c r="Y3" s="165" t="s">
        <v>370</v>
      </c>
      <c r="Z3" s="366"/>
      <c r="AA3" s="366"/>
      <c r="AB3" s="167" t="s">
        <v>494</v>
      </c>
      <c r="AC3" s="168" t="s">
        <v>151</v>
      </c>
      <c r="AD3" s="367"/>
      <c r="AE3" s="165" t="s">
        <v>493</v>
      </c>
      <c r="AF3" s="165" t="s">
        <v>31</v>
      </c>
      <c r="AG3" s="167" t="s">
        <v>153</v>
      </c>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row>
    <row r="4" spans="1:83" ht="20" customHeight="1">
      <c r="A4" s="30"/>
      <c r="B4" s="464"/>
      <c r="C4" s="311" t="s">
        <v>297</v>
      </c>
      <c r="D4" s="450"/>
      <c r="E4" s="466"/>
      <c r="F4" s="434"/>
      <c r="G4" s="454"/>
      <c r="H4" s="171" t="s">
        <v>495</v>
      </c>
      <c r="I4" s="172" t="s">
        <v>496</v>
      </c>
      <c r="J4" s="172" t="s">
        <v>497</v>
      </c>
      <c r="K4" s="173" t="s">
        <v>527</v>
      </c>
      <c r="L4" s="174" t="s">
        <v>528</v>
      </c>
      <c r="M4" s="174" t="s">
        <v>528</v>
      </c>
      <c r="N4" s="175" t="s">
        <v>528</v>
      </c>
      <c r="O4" s="175"/>
      <c r="P4" s="175"/>
      <c r="Q4" s="175" t="s">
        <v>528</v>
      </c>
      <c r="R4" s="176" t="s">
        <v>528</v>
      </c>
      <c r="S4" s="176"/>
      <c r="T4" s="176" t="s">
        <v>528</v>
      </c>
      <c r="U4" s="177" t="s">
        <v>528</v>
      </c>
      <c r="V4" s="365"/>
      <c r="W4" s="178" t="s">
        <v>16</v>
      </c>
      <c r="X4" s="179" t="s">
        <v>16</v>
      </c>
      <c r="Y4" s="178" t="s">
        <v>16</v>
      </c>
      <c r="Z4" s="178"/>
      <c r="AA4" s="178"/>
      <c r="AB4" s="178" t="s">
        <v>16</v>
      </c>
      <c r="AC4" s="179" t="s">
        <v>16</v>
      </c>
      <c r="AD4" s="179"/>
      <c r="AE4" s="178" t="s">
        <v>16</v>
      </c>
      <c r="AF4" s="179" t="s">
        <v>16</v>
      </c>
      <c r="AG4" s="179" t="s">
        <v>16</v>
      </c>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row>
    <row r="5" spans="1:83" s="3" customFormat="1" ht="25" customHeight="1">
      <c r="A5" s="1"/>
      <c r="B5" s="368">
        <f t="shared" ref="B5:B24" si="0">IF(H5:H53=0,"",RANK(H5,$H$5:$H$57))</f>
        <v>1</v>
      </c>
      <c r="C5" s="34" t="s">
        <v>669</v>
      </c>
      <c r="D5" s="181" t="s">
        <v>657</v>
      </c>
      <c r="E5" s="275" t="s">
        <v>558</v>
      </c>
      <c r="F5" s="203" t="s">
        <v>89</v>
      </c>
      <c r="G5" s="203" t="s">
        <v>891</v>
      </c>
      <c r="H5" s="246">
        <f t="shared" ref="H5:H35" si="1">AVERAGE(I5:J5)+K5</f>
        <v>513.904</v>
      </c>
      <c r="I5" s="184">
        <f>LARGE(L5:V5,1)</f>
        <v>512</v>
      </c>
      <c r="J5" s="185">
        <f>LARGE(L5:V5,2)</f>
        <v>512</v>
      </c>
      <c r="K5" s="186">
        <f>SUM(L5:V5)*0.001</f>
        <v>1.9040000000000001</v>
      </c>
      <c r="L5" s="187">
        <f>IF(W5=0,0,VLOOKUP(W5,得点テーブルNEW!$B$14:$K$62,4,0))</f>
        <v>512</v>
      </c>
      <c r="M5" s="187">
        <f>IF(X5=0,0,VLOOKUP(X5,得点テーブルNEW!$B$14:$K$62,4,0))</f>
        <v>368</v>
      </c>
      <c r="N5" s="187">
        <f>IF(Y5=0,0,VLOOKUP(Y5,得点テーブルNEW!$B$14:$K$62,4,0))</f>
        <v>0</v>
      </c>
      <c r="O5" s="204">
        <f>IF(Z5=0,0,VLOOKUP(Z5,得点テーブルNEW!$B$14:$K$62,4,0))</f>
        <v>0</v>
      </c>
      <c r="P5" s="187">
        <f>IF(AA5=0,0,VLOOKUP(AA5,得点テーブルNEW!$B$14:$K$62,4,0))</f>
        <v>0</v>
      </c>
      <c r="Q5" s="187">
        <f>IF(AB5=0,0,VLOOKUP(AB5,得点テーブルNEW!$B$14:$K$62,4,0))</f>
        <v>0</v>
      </c>
      <c r="R5" s="187">
        <f>IF(AC5=0,0,VLOOKUP(AC5,得点テーブルNEW!$B$14:$K$62,4,0))</f>
        <v>512</v>
      </c>
      <c r="S5" s="204">
        <f>IF(AD5=0,0,VLOOKUP(AD5,得点テーブルNEW!$B$14:$K$62,4,0))</f>
        <v>0</v>
      </c>
      <c r="T5" s="187">
        <f>IF(AE5=0,0,VLOOKUP(AE5,得点テーブルNEW!$B$14:$K$62,4,0))</f>
        <v>0</v>
      </c>
      <c r="U5" s="187">
        <f>IF(AF5=0,0,VLOOKUP(AF5,得点テーブルNEW!$B$14:$K$62,4,0))</f>
        <v>512</v>
      </c>
      <c r="V5" s="334">
        <f>IF(AG5=0,0,VLOOKUP(AG5,得点テーブルNEW!$B$14:$K$62,4,0))</f>
        <v>0</v>
      </c>
      <c r="W5" s="188" t="s">
        <v>845</v>
      </c>
      <c r="X5" s="206" t="s">
        <v>658</v>
      </c>
      <c r="Y5" s="189"/>
      <c r="Z5" s="189"/>
      <c r="AA5" s="189"/>
      <c r="AB5" s="206"/>
      <c r="AC5" s="206" t="s">
        <v>758</v>
      </c>
      <c r="AD5" s="206"/>
      <c r="AE5" s="189"/>
      <c r="AF5" s="244" t="s">
        <v>771</v>
      </c>
      <c r="AG5" s="189"/>
      <c r="BJ5" s="1"/>
      <c r="BK5" s="1"/>
      <c r="BL5" s="1"/>
      <c r="BM5" s="1"/>
      <c r="BN5" s="1"/>
      <c r="BO5" s="1"/>
      <c r="BP5" s="1"/>
      <c r="BQ5" s="1"/>
      <c r="BR5" s="1"/>
      <c r="BS5" s="1"/>
      <c r="BT5" s="1"/>
      <c r="BU5" s="1"/>
      <c r="BV5" s="1"/>
      <c r="BW5" s="1"/>
      <c r="BX5" s="1"/>
      <c r="BY5" s="1"/>
      <c r="BZ5" s="1"/>
      <c r="CA5" s="1"/>
      <c r="CB5" s="1"/>
      <c r="CC5" s="1"/>
      <c r="CD5" s="1"/>
      <c r="CE5" s="1"/>
    </row>
    <row r="6" spans="1:83" s="3" customFormat="1" ht="25" customHeight="1">
      <c r="A6" s="1"/>
      <c r="B6" s="368">
        <f t="shared" si="0"/>
        <v>2</v>
      </c>
      <c r="C6" s="296" t="s">
        <v>530</v>
      </c>
      <c r="D6" s="181" t="s">
        <v>531</v>
      </c>
      <c r="E6" s="198" t="s">
        <v>529</v>
      </c>
      <c r="F6" s="203" t="s">
        <v>70</v>
      </c>
      <c r="G6" s="203" t="s">
        <v>563</v>
      </c>
      <c r="H6" s="245">
        <f t="shared" si="1"/>
        <v>441.57100000000003</v>
      </c>
      <c r="I6" s="184">
        <f>LARGE(L6:AB6,1)</f>
        <v>512</v>
      </c>
      <c r="J6" s="185">
        <f>LARGE(L6:AB6,2)</f>
        <v>368</v>
      </c>
      <c r="K6" s="186">
        <f>SUM(L6:AB6)*0.001</f>
        <v>1.571</v>
      </c>
      <c r="L6" s="187">
        <f>IF(W6=0,0,VLOOKUP(W6,[3]得点テーブルNEW!$B$14:$K$62,4,0))</f>
        <v>281</v>
      </c>
      <c r="M6" s="187">
        <f>IF(X6=0,0,VLOOKUP(X6,[4]得点テーブルNEW!$B$14:$K$62,4,0))</f>
        <v>154</v>
      </c>
      <c r="N6" s="187">
        <f>IF(Y6=0,0,VLOOKUP(Y6,[3]得点テーブルNEW!$B$14:$K$62,4,0))</f>
        <v>512</v>
      </c>
      <c r="O6" s="187"/>
      <c r="P6" s="187"/>
      <c r="Q6" s="187">
        <f>IF(AB6=0,0,VLOOKUP(AB6,[3]得点テーブルNEW!$B$14:$K$62,4,0))</f>
        <v>0</v>
      </c>
      <c r="R6" s="187">
        <f>IF(AC6=0,0,VLOOKUP(AC6,[4]得点テーブルNEW!$B$14:$K$62,4,0))</f>
        <v>256</v>
      </c>
      <c r="S6" s="187"/>
      <c r="T6" s="187">
        <f>IF(AE6=0,0,VLOOKUP(AE6,[3]得点テーブルNEW!$B$14:$K$62,4,0))</f>
        <v>0</v>
      </c>
      <c r="U6" s="187">
        <f>IF(AF6=0,0,VLOOKUP(AF6,[3]得点テーブルNEW!$B$14:$K$62,4,0))</f>
        <v>368</v>
      </c>
      <c r="V6" s="334"/>
      <c r="W6" s="189" t="s">
        <v>881</v>
      </c>
      <c r="X6" s="188" t="s">
        <v>79</v>
      </c>
      <c r="Y6" s="189" t="s">
        <v>76</v>
      </c>
      <c r="Z6" s="189"/>
      <c r="AA6" s="189"/>
      <c r="AB6" s="206"/>
      <c r="AC6" s="189" t="s">
        <v>78</v>
      </c>
      <c r="AD6" s="189"/>
      <c r="AE6" s="189"/>
      <c r="AF6" s="295" t="s">
        <v>77</v>
      </c>
      <c r="AG6" s="189"/>
      <c r="BJ6" s="1"/>
      <c r="BK6" s="1"/>
      <c r="BL6" s="1"/>
      <c r="BM6" s="1"/>
      <c r="BN6" s="1"/>
      <c r="BO6" s="1"/>
      <c r="BP6" s="1"/>
      <c r="BQ6" s="1"/>
      <c r="BR6" s="1"/>
      <c r="BS6" s="1"/>
      <c r="BT6" s="1"/>
      <c r="BU6" s="1"/>
      <c r="BV6" s="1"/>
      <c r="BW6" s="1"/>
      <c r="BX6" s="1"/>
      <c r="BY6" s="1"/>
      <c r="BZ6" s="1"/>
      <c r="CA6" s="1"/>
      <c r="CB6" s="1"/>
      <c r="CC6" s="1"/>
      <c r="CD6" s="1"/>
      <c r="CE6" s="1"/>
    </row>
    <row r="7" spans="1:83" s="3" customFormat="1" ht="25" customHeight="1">
      <c r="A7" s="1"/>
      <c r="B7" s="368">
        <f t="shared" si="0"/>
        <v>3</v>
      </c>
      <c r="C7" s="271" t="s">
        <v>559</v>
      </c>
      <c r="D7" s="275" t="s">
        <v>557</v>
      </c>
      <c r="E7" s="275" t="s">
        <v>558</v>
      </c>
      <c r="F7" s="203" t="s">
        <v>89</v>
      </c>
      <c r="G7" s="203" t="s">
        <v>892</v>
      </c>
      <c r="H7" s="246">
        <f t="shared" si="1"/>
        <v>369.45699999999999</v>
      </c>
      <c r="I7" s="184">
        <f>LARGE(L7:V7,1)</f>
        <v>368</v>
      </c>
      <c r="J7" s="185">
        <f>LARGE(L7:V7,2)</f>
        <v>368</v>
      </c>
      <c r="K7" s="186">
        <f>SUM(L7:V7)*0.001</f>
        <v>1.4570000000000001</v>
      </c>
      <c r="L7" s="187">
        <f>IF(W7=0,0,VLOOKUP(W7,得点テーブルNEW!$B$14:$K$62,4,0))</f>
        <v>368</v>
      </c>
      <c r="M7" s="187">
        <f>IF(X7=0,0,VLOOKUP(X7,得点テーブルNEW!$B$14:$K$62,4,0))</f>
        <v>281</v>
      </c>
      <c r="N7" s="187">
        <f>IF(Y7=0,0,VLOOKUP(Y7,得点テーブルNEW!$B$14:$K$62,4,0))</f>
        <v>368</v>
      </c>
      <c r="O7" s="204">
        <f>IF(Z7=0,0,VLOOKUP(Z7,得点テーブルNEW!$B$14:$K$62,4,0))</f>
        <v>0</v>
      </c>
      <c r="P7" s="187">
        <f>IF(AA7=0,0,VLOOKUP(AA7,得点テーブルNEW!$B$14:$K$62,4,0))</f>
        <v>0</v>
      </c>
      <c r="Q7" s="187">
        <f>IF(AB7=0,0,VLOOKUP(AB7,得点テーブルNEW!$B$14:$K$62,4,0))</f>
        <v>0</v>
      </c>
      <c r="R7" s="187">
        <f>IF(AC7=0,0,VLOOKUP(AC7,得点テーブルNEW!$B$14:$K$62,4,0))</f>
        <v>256</v>
      </c>
      <c r="S7" s="204">
        <f>IF(AD7=0,0,VLOOKUP(AD7,得点テーブルNEW!$B$14:$K$62,4,0))</f>
        <v>0</v>
      </c>
      <c r="T7" s="187">
        <f>IF(AE7=0,0,VLOOKUP(AE7,得点テーブルNEW!$B$14:$K$62,4,0))</f>
        <v>0</v>
      </c>
      <c r="U7" s="187">
        <f>IF(AF7=0,0,VLOOKUP(AF7,得点テーブルNEW!$B$14:$K$62,4,0))</f>
        <v>184</v>
      </c>
      <c r="V7" s="334">
        <f>IF(AG7=0,0,VLOOKUP(AG7,得点テーブルNEW!$B$14:$K$62,4,0))</f>
        <v>0</v>
      </c>
      <c r="W7" s="188" t="s">
        <v>846</v>
      </c>
      <c r="X7" s="206" t="s">
        <v>194</v>
      </c>
      <c r="Y7" s="189" t="s">
        <v>77</v>
      </c>
      <c r="Z7" s="189"/>
      <c r="AA7" s="189"/>
      <c r="AB7" s="206"/>
      <c r="AC7" s="206" t="s">
        <v>78</v>
      </c>
      <c r="AD7" s="206"/>
      <c r="AE7" s="189"/>
      <c r="AF7" s="244" t="s">
        <v>500</v>
      </c>
      <c r="AG7" s="189"/>
      <c r="BJ7" s="1"/>
      <c r="BK7" s="1"/>
      <c r="BL7" s="1"/>
      <c r="BM7" s="1"/>
      <c r="BN7" s="1"/>
      <c r="BO7" s="1"/>
      <c r="BP7" s="1"/>
      <c r="BQ7" s="1"/>
      <c r="BR7" s="1"/>
      <c r="BS7" s="1"/>
      <c r="BT7" s="1"/>
      <c r="BU7" s="1"/>
      <c r="BV7" s="1"/>
      <c r="BW7" s="1"/>
      <c r="BX7" s="1"/>
      <c r="BY7" s="1"/>
      <c r="BZ7" s="1"/>
      <c r="CA7" s="1"/>
      <c r="CB7" s="1"/>
      <c r="CC7" s="1"/>
      <c r="CD7" s="1"/>
      <c r="CE7" s="1"/>
    </row>
    <row r="8" spans="1:83" s="3" customFormat="1" ht="25" customHeight="1">
      <c r="A8" s="1"/>
      <c r="B8" s="368">
        <f t="shared" si="0"/>
        <v>4</v>
      </c>
      <c r="C8" s="274" t="s">
        <v>336</v>
      </c>
      <c r="D8" s="209" t="s">
        <v>335</v>
      </c>
      <c r="E8" s="198" t="s">
        <v>561</v>
      </c>
      <c r="F8" s="203" t="s">
        <v>89</v>
      </c>
      <c r="G8" s="203" t="s">
        <v>891</v>
      </c>
      <c r="H8" s="246">
        <f t="shared" si="1"/>
        <v>339.137</v>
      </c>
      <c r="I8" s="184">
        <f>LARGE(L8:V8,1)</f>
        <v>512</v>
      </c>
      <c r="J8" s="185">
        <f>LARGE(L8:V8,2)</f>
        <v>164</v>
      </c>
      <c r="K8" s="186">
        <f>SUM(L8:V8)*0.001</f>
        <v>1.137</v>
      </c>
      <c r="L8" s="187">
        <f>IF(W8=0,0,VLOOKUP(W8,得点テーブルNEW!$B$14:$K$73,4,0))</f>
        <v>164</v>
      </c>
      <c r="M8" s="187">
        <f>IF(X8=0,0,VLOOKUP(X8,得点テーブルNEW!$B$14:$K$62,4,0))</f>
        <v>51</v>
      </c>
      <c r="N8" s="187">
        <f>IF(Y8=0,0,VLOOKUP(Y8,得点テーブルNEW!$B$14:$K$73,4,0))</f>
        <v>154</v>
      </c>
      <c r="O8" s="204">
        <f>IF(Z8=0,0,VLOOKUP(Z8,得点テーブルNEW!$B$14:$K$62,4,0))</f>
        <v>0</v>
      </c>
      <c r="P8" s="187">
        <f>IF(AA8=0,0,VLOOKUP(AA8,得点テーブルNEW!$B$14:$K$73,4,0))</f>
        <v>0</v>
      </c>
      <c r="Q8" s="187">
        <f>IF(AB8=0,0,VLOOKUP(AB8,得点テーブルNEW!$B$14:$K$73,4,0))</f>
        <v>0</v>
      </c>
      <c r="R8" s="187">
        <f>IF(AC8=0,0,VLOOKUP(AC8,得点テーブルNEW!$B$14:$K$62,4,0))</f>
        <v>154</v>
      </c>
      <c r="S8" s="204">
        <f>IF(AD8=0,0,VLOOKUP(AD8,得点テーブルNEW!$B$14:$K$62,4,0))</f>
        <v>0</v>
      </c>
      <c r="T8" s="187">
        <f>IF(AE8=0,0,VLOOKUP(AE8,得点テーブルNEW!$B$14:$K$73,4,0))</f>
        <v>512</v>
      </c>
      <c r="U8" s="187">
        <f>IF(AF8=0,0,VLOOKUP(AF8,得点テーブルNEW!$B$14:$K$73,4,0))</f>
        <v>102</v>
      </c>
      <c r="V8" s="334">
        <f>IF(AG8=0,0,VLOOKUP(AG8,得点テーブルNEW!$B$14:$K$73,4,0))</f>
        <v>0</v>
      </c>
      <c r="W8" s="188" t="s">
        <v>883</v>
      </c>
      <c r="X8" s="206" t="s">
        <v>81</v>
      </c>
      <c r="Y8" s="189" t="s">
        <v>79</v>
      </c>
      <c r="Z8" s="189"/>
      <c r="AA8" s="189"/>
      <c r="AB8" s="206"/>
      <c r="AC8" s="325" t="s">
        <v>79</v>
      </c>
      <c r="AD8" s="206"/>
      <c r="AE8" s="189" t="s">
        <v>76</v>
      </c>
      <c r="AF8" s="244" t="s">
        <v>80</v>
      </c>
      <c r="AG8" s="189"/>
      <c r="BJ8" s="1"/>
      <c r="BK8" s="1"/>
      <c r="BL8" s="1"/>
      <c r="BM8" s="1"/>
      <c r="BN8" s="1"/>
      <c r="BO8" s="1"/>
      <c r="BP8" s="1"/>
      <c r="BQ8" s="1"/>
      <c r="BR8" s="1"/>
      <c r="BS8" s="1"/>
      <c r="BT8" s="1"/>
      <c r="BU8" s="1"/>
      <c r="BV8" s="1"/>
      <c r="BW8" s="1"/>
      <c r="BX8" s="1"/>
      <c r="BY8" s="1"/>
      <c r="BZ8" s="1"/>
      <c r="CA8" s="1"/>
      <c r="CB8" s="1"/>
      <c r="CC8" s="1"/>
      <c r="CD8" s="1"/>
      <c r="CE8" s="1"/>
    </row>
    <row r="9" spans="1:83" s="3" customFormat="1" ht="25" customHeight="1">
      <c r="A9" s="1"/>
      <c r="B9" s="368">
        <f t="shared" si="0"/>
        <v>5</v>
      </c>
      <c r="C9" s="370" t="s">
        <v>668</v>
      </c>
      <c r="D9" s="181" t="s">
        <v>663</v>
      </c>
      <c r="E9" s="275" t="s">
        <v>558</v>
      </c>
      <c r="F9" s="203" t="s">
        <v>89</v>
      </c>
      <c r="G9" s="203" t="s">
        <v>891</v>
      </c>
      <c r="H9" s="246">
        <f t="shared" si="1"/>
        <v>313.08800000000002</v>
      </c>
      <c r="I9" s="184">
        <f>LARGE(L9:V9,1)</f>
        <v>368</v>
      </c>
      <c r="J9" s="185">
        <f>LARGE(L9:V9,2)</f>
        <v>256</v>
      </c>
      <c r="K9" s="186">
        <f>SUM(L9:V9)*0.001</f>
        <v>1.0880000000000001</v>
      </c>
      <c r="L9" s="187">
        <f>IF(W9=0,0,VLOOKUP(W9,得点テーブルNEW!$B$14:$K$62,4,0))</f>
        <v>184</v>
      </c>
      <c r="M9" s="187">
        <f>IF(X9=0,0,VLOOKUP(X9,得点テーブルNEW!$B$14:$K$62,4,0))</f>
        <v>102</v>
      </c>
      <c r="N9" s="187">
        <f>IF(Y9=0,0,VLOOKUP(Y9,得点テーブルNEW!$B$14:$K$62,4,0))</f>
        <v>102</v>
      </c>
      <c r="O9" s="204">
        <f>IF(Z9=0,0,VLOOKUP(Z9,得点テーブルNEW!$B$14:$K$62,4,0))</f>
        <v>0</v>
      </c>
      <c r="P9" s="187">
        <f>IF(AA9=0,0,VLOOKUP(AA9,得点テーブルNEW!$B$14:$K$62,4,0))</f>
        <v>0</v>
      </c>
      <c r="Q9" s="187">
        <f>IF(AB9=0,0,VLOOKUP(AB9,得点テーブルNEW!$B$14:$K$62,4,0))</f>
        <v>76</v>
      </c>
      <c r="R9" s="187">
        <f>IF(AC9=0,0,VLOOKUP(AC9,得点テーブルNEW!$B$14:$K$62,4,0))</f>
        <v>368</v>
      </c>
      <c r="S9" s="204">
        <f>IF(AD9=0,0,VLOOKUP(AD9,得点テーブルNEW!$B$14:$K$62,4,0))</f>
        <v>0</v>
      </c>
      <c r="T9" s="187">
        <f>IF(AE9=0,0,VLOOKUP(AE9,得点テーブルNEW!$B$14:$K$62,4,0))</f>
        <v>0</v>
      </c>
      <c r="U9" s="187">
        <f>IF(AF9=0,0,VLOOKUP(AF9,得点テーブルNEW!$B$14:$K$62,4,0))</f>
        <v>256</v>
      </c>
      <c r="V9" s="334">
        <f>IF(AG9=0,0,VLOOKUP(AG9,得点テーブルNEW!$B$14:$K$62,4,0))</f>
        <v>0</v>
      </c>
      <c r="W9" s="188" t="s">
        <v>876</v>
      </c>
      <c r="X9" s="206" t="s">
        <v>80</v>
      </c>
      <c r="Y9" s="189" t="s">
        <v>726</v>
      </c>
      <c r="Z9" s="189"/>
      <c r="AA9" s="189"/>
      <c r="AB9" s="206" t="s">
        <v>92</v>
      </c>
      <c r="AC9" s="244" t="s">
        <v>77</v>
      </c>
      <c r="AD9" s="206"/>
      <c r="AE9" s="189"/>
      <c r="AF9" s="244" t="s">
        <v>773</v>
      </c>
      <c r="AG9" s="189"/>
      <c r="BJ9" s="1"/>
      <c r="BK9" s="1"/>
      <c r="BL9" s="1"/>
      <c r="BM9" s="1"/>
      <c r="BN9" s="1"/>
      <c r="BO9" s="1"/>
      <c r="BP9" s="1"/>
      <c r="BQ9" s="1"/>
      <c r="BR9" s="1"/>
      <c r="BS9" s="1"/>
      <c r="BT9" s="1"/>
      <c r="BU9" s="1"/>
      <c r="BV9" s="1"/>
      <c r="BW9" s="1"/>
      <c r="BX9" s="1"/>
      <c r="BY9" s="1"/>
      <c r="BZ9" s="1"/>
      <c r="CA9" s="1"/>
      <c r="CB9" s="1"/>
      <c r="CC9" s="1"/>
      <c r="CD9" s="1"/>
      <c r="CE9" s="1"/>
    </row>
    <row r="10" spans="1:83" s="3" customFormat="1" ht="25" customHeight="1">
      <c r="A10" s="1"/>
      <c r="B10" s="368">
        <f t="shared" si="0"/>
        <v>6</v>
      </c>
      <c r="C10" s="270" t="s">
        <v>309</v>
      </c>
      <c r="D10" s="209" t="s">
        <v>66</v>
      </c>
      <c r="E10" s="275" t="s">
        <v>558</v>
      </c>
      <c r="F10" s="203" t="s">
        <v>454</v>
      </c>
      <c r="G10" s="203" t="s">
        <v>759</v>
      </c>
      <c r="H10" s="246">
        <f t="shared" si="1"/>
        <v>269.90699999999998</v>
      </c>
      <c r="I10" s="184">
        <f>LARGE(L10:V10,1)</f>
        <v>281</v>
      </c>
      <c r="J10" s="185">
        <f>LARGE(L10:V10,2)</f>
        <v>256</v>
      </c>
      <c r="K10" s="186">
        <f>SUM(L10:V10)*0.001</f>
        <v>1.407</v>
      </c>
      <c r="L10" s="187">
        <f>IF(W10=0,0,VLOOKUP(W10,得点テーブルNEW!$B$14:$K$73,4,0))</f>
        <v>256</v>
      </c>
      <c r="M10" s="187">
        <f>IF(X10=0,0,VLOOKUP(X10,得点テーブルNEW!$B$14:$K$62,4,0))</f>
        <v>256</v>
      </c>
      <c r="N10" s="187">
        <f>IF(Y10=0,0,VLOOKUP(Y10,得点テーブルNEW!$B$14:$K$73,4,0))</f>
        <v>256</v>
      </c>
      <c r="O10" s="204">
        <f>IF(Z10=0,0,VLOOKUP(Z10,得点テーブルNEW!$B$14:$K$62,4,0))</f>
        <v>0</v>
      </c>
      <c r="P10" s="187">
        <f>IF(AA10=0,0,VLOOKUP(AA10,得点テーブルNEW!$B$14:$K$73,4,0))</f>
        <v>0</v>
      </c>
      <c r="Q10" s="187">
        <f>IF(AB10=0,0,VLOOKUP(AB10,得点テーブルNEW!$B$14:$K$62,4,0))</f>
        <v>256</v>
      </c>
      <c r="R10" s="187">
        <f>IF(AC10=0,0,VLOOKUP(AC10,得点テーブルNEW!$B$14:$K$62,4,0))</f>
        <v>102</v>
      </c>
      <c r="S10" s="204">
        <f>IF(AD10=0,0,VLOOKUP(AD10,得点テーブルNEW!$B$14:$K$62,4,0))</f>
        <v>0</v>
      </c>
      <c r="T10" s="187">
        <f>IF(AE10=0,0,VLOOKUP(AE10,得点テーブルNEW!$B$14:$K$73,4,0))</f>
        <v>0</v>
      </c>
      <c r="U10" s="187">
        <f>IF(AF10=0,0,VLOOKUP(AF10,得点テーブルNEW!$B$14:$K$62,4,0))</f>
        <v>281</v>
      </c>
      <c r="V10" s="334">
        <f>IF(AG10=0,0,VLOOKUP(AG10,得点テーブルNEW!$B$14:$K$73,4,0))</f>
        <v>0</v>
      </c>
      <c r="W10" s="188" t="s">
        <v>832</v>
      </c>
      <c r="X10" s="206" t="s">
        <v>78</v>
      </c>
      <c r="Y10" s="189" t="s">
        <v>78</v>
      </c>
      <c r="Z10" s="189"/>
      <c r="AA10" s="189"/>
      <c r="AB10" s="206" t="s">
        <v>207</v>
      </c>
      <c r="AC10" s="325" t="s">
        <v>80</v>
      </c>
      <c r="AD10" s="206"/>
      <c r="AE10" s="189"/>
      <c r="AF10" s="244" t="s">
        <v>772</v>
      </c>
      <c r="AG10" s="189"/>
      <c r="BJ10" s="1"/>
      <c r="BK10" s="1"/>
      <c r="BL10" s="1"/>
      <c r="BM10" s="1"/>
      <c r="BN10" s="1"/>
      <c r="BO10" s="1"/>
      <c r="BP10" s="1"/>
      <c r="BQ10" s="1"/>
      <c r="BR10" s="1"/>
      <c r="BS10" s="1"/>
      <c r="BT10" s="1"/>
      <c r="BU10" s="1"/>
      <c r="BV10" s="1"/>
      <c r="BW10" s="1"/>
      <c r="BX10" s="1"/>
      <c r="BY10" s="1"/>
      <c r="BZ10" s="1"/>
      <c r="CA10" s="1"/>
      <c r="CB10" s="1"/>
      <c r="CC10" s="1"/>
      <c r="CD10" s="1"/>
      <c r="CE10" s="1"/>
    </row>
    <row r="11" spans="1:83" s="3" customFormat="1" ht="25" customHeight="1">
      <c r="A11" s="1"/>
      <c r="B11" s="368">
        <f t="shared" si="0"/>
        <v>7</v>
      </c>
      <c r="C11" s="301" t="s">
        <v>536</v>
      </c>
      <c r="D11" s="275" t="s">
        <v>537</v>
      </c>
      <c r="E11" s="198" t="s">
        <v>529</v>
      </c>
      <c r="F11" s="203" t="s">
        <v>70</v>
      </c>
      <c r="G11" s="203" t="s">
        <v>563</v>
      </c>
      <c r="H11" s="245">
        <f t="shared" si="1"/>
        <v>269.51900000000001</v>
      </c>
      <c r="I11" s="184">
        <f>LARGE(L11:AB11,1)</f>
        <v>281</v>
      </c>
      <c r="J11" s="185">
        <f>LARGE(L11:AB11,2)</f>
        <v>256</v>
      </c>
      <c r="K11" s="186">
        <f>SUM(L11:AB11)*0.001</f>
        <v>1.0190000000000001</v>
      </c>
      <c r="L11" s="187">
        <f>IF(W11=0,0,VLOOKUP(W11,[3]得点テーブルNEW!$B$14:$K$62,4,0))</f>
        <v>256</v>
      </c>
      <c r="M11" s="187">
        <f>IF(X11=0,0,VLOOKUP(X11,[4]得点テーブルNEW!$B$14:$K$62,4,0))</f>
        <v>154</v>
      </c>
      <c r="N11" s="187">
        <f>IF(Y11=0,0,VLOOKUP(Y11,[3]得点テーブルNEW!$B$14:$K$62,4,0))</f>
        <v>281</v>
      </c>
      <c r="O11" s="187"/>
      <c r="P11" s="187"/>
      <c r="Q11" s="187">
        <f>IF(AB11=0,0,VLOOKUP(AB11,[3]得点テーブルNEW!$B$14:$K$62,4,0))</f>
        <v>0</v>
      </c>
      <c r="R11" s="187">
        <f>IF(AC11=0,0,VLOOKUP(AC11,[4]得点テーブルNEW!$B$14:$K$62,4,0))</f>
        <v>154</v>
      </c>
      <c r="S11" s="187"/>
      <c r="T11" s="187">
        <f>IF(AE11=0,0,VLOOKUP(AE11,[3]得点テーブルNEW!$B$14:$K$62,4,0))</f>
        <v>0</v>
      </c>
      <c r="U11" s="187">
        <f>IF(AF11=0,0,VLOOKUP(AF11,[3]得点テーブルNEW!$B$14:$K$62,4,0))</f>
        <v>174</v>
      </c>
      <c r="V11" s="334"/>
      <c r="W11" s="189" t="s">
        <v>848</v>
      </c>
      <c r="X11" s="188" t="s">
        <v>660</v>
      </c>
      <c r="Y11" s="189" t="s">
        <v>194</v>
      </c>
      <c r="Z11" s="189"/>
      <c r="AA11" s="189"/>
      <c r="AB11" s="206"/>
      <c r="AC11" s="189" t="s">
        <v>79</v>
      </c>
      <c r="AD11" s="189"/>
      <c r="AE11" s="189"/>
      <c r="AF11" s="295" t="s">
        <v>774</v>
      </c>
      <c r="AG11" s="189"/>
      <c r="BJ11" s="1"/>
      <c r="BK11" s="1"/>
      <c r="BL11" s="1"/>
      <c r="BM11" s="1"/>
      <c r="BN11" s="1"/>
      <c r="BO11" s="1"/>
      <c r="BP11" s="1"/>
      <c r="BQ11" s="1"/>
      <c r="BR11" s="1"/>
      <c r="BS11" s="1"/>
      <c r="BT11" s="1"/>
      <c r="BU11" s="1"/>
      <c r="BV11" s="1"/>
      <c r="BW11" s="1"/>
      <c r="BX11" s="1"/>
      <c r="BY11" s="1"/>
      <c r="BZ11" s="1"/>
      <c r="CA11" s="1"/>
      <c r="CB11" s="1"/>
      <c r="CC11" s="1"/>
      <c r="CD11" s="1"/>
      <c r="CE11" s="1"/>
    </row>
    <row r="12" spans="1:83" s="3" customFormat="1" ht="25" customHeight="1">
      <c r="A12" s="1"/>
      <c r="B12" s="368">
        <f t="shared" si="0"/>
        <v>8</v>
      </c>
      <c r="C12" s="296" t="s">
        <v>533</v>
      </c>
      <c r="D12" s="181" t="s">
        <v>534</v>
      </c>
      <c r="E12" s="198" t="s">
        <v>535</v>
      </c>
      <c r="F12" s="203" t="s">
        <v>70</v>
      </c>
      <c r="G12" s="203" t="s">
        <v>563</v>
      </c>
      <c r="H12" s="245">
        <f t="shared" si="1"/>
        <v>235.827</v>
      </c>
      <c r="I12" s="184">
        <f>LARGE(L12:AB12,1)</f>
        <v>368</v>
      </c>
      <c r="J12" s="185">
        <f>LARGE(L12:AB12,2)</f>
        <v>102</v>
      </c>
      <c r="K12" s="186">
        <f>SUM(L12:AB12)*0.001</f>
        <v>0.82700000000000007</v>
      </c>
      <c r="L12" s="187">
        <f>IF(W12=0,0,VLOOKUP(W12,[3]得点テーブルNEW!$B$14:$K$62,4,0))</f>
        <v>102</v>
      </c>
      <c r="M12" s="187">
        <f>IF(X12=0,0,VLOOKUP(X12,[4]得点テーブルNEW!$B$14:$K$62,4,0))</f>
        <v>51</v>
      </c>
      <c r="N12" s="187">
        <f>IF(Y12=0,0,VLOOKUP(Y12,[3]得点テーブルNEW!$B$14:$K$62,4,0))</f>
        <v>102</v>
      </c>
      <c r="O12" s="187"/>
      <c r="P12" s="187"/>
      <c r="Q12" s="187">
        <f>IF(AB12=0,0,VLOOKUP(AB12,[3]得点テーブルNEW!$B$14:$K$62,4,0))</f>
        <v>0</v>
      </c>
      <c r="R12" s="187">
        <f>IF(AC12=0,0,VLOOKUP(AC12,[4]得点テーブルNEW!$B$14:$K$62,4,0))</f>
        <v>102</v>
      </c>
      <c r="S12" s="187"/>
      <c r="T12" s="187">
        <f>IF(AE12=0,0,VLOOKUP(AE12,[3]得点テーブルNEW!$B$14:$K$62,4,0))</f>
        <v>368</v>
      </c>
      <c r="U12" s="187">
        <f>IF(AF12=0,0,VLOOKUP(AF12,[3]得点テーブルNEW!$B$14:$K$62,4,0))</f>
        <v>102</v>
      </c>
      <c r="V12" s="334"/>
      <c r="W12" s="189" t="s">
        <v>887</v>
      </c>
      <c r="X12" s="188" t="s">
        <v>81</v>
      </c>
      <c r="Y12" s="189" t="s">
        <v>80</v>
      </c>
      <c r="Z12" s="189"/>
      <c r="AA12" s="189"/>
      <c r="AB12" s="206"/>
      <c r="AC12" s="189" t="s">
        <v>762</v>
      </c>
      <c r="AD12" s="189"/>
      <c r="AE12" s="189" t="s">
        <v>77</v>
      </c>
      <c r="AF12" s="295" t="s">
        <v>777</v>
      </c>
      <c r="AG12" s="189"/>
      <c r="BJ12" s="1"/>
      <c r="BK12" s="1"/>
      <c r="BL12" s="1"/>
      <c r="BM12" s="1"/>
      <c r="BN12" s="1"/>
      <c r="BO12" s="1"/>
      <c r="BP12" s="1"/>
      <c r="BQ12" s="1"/>
      <c r="BR12" s="1"/>
      <c r="BS12" s="1"/>
      <c r="BT12" s="1"/>
      <c r="BU12" s="1"/>
      <c r="BV12" s="1"/>
      <c r="BW12" s="1"/>
      <c r="BX12" s="1"/>
      <c r="BY12" s="1"/>
      <c r="BZ12" s="1"/>
      <c r="CA12" s="1"/>
      <c r="CB12" s="1"/>
      <c r="CC12" s="1"/>
      <c r="CD12" s="1"/>
      <c r="CE12" s="1"/>
    </row>
    <row r="13" spans="1:83" s="3" customFormat="1" ht="25" customHeight="1">
      <c r="A13" s="1"/>
      <c r="B13" s="368">
        <f t="shared" si="0"/>
        <v>9</v>
      </c>
      <c r="C13" s="356" t="s">
        <v>542</v>
      </c>
      <c r="D13" s="371" t="s">
        <v>543</v>
      </c>
      <c r="E13" s="372" t="s">
        <v>532</v>
      </c>
      <c r="F13" s="203" t="s">
        <v>70</v>
      </c>
      <c r="G13" s="203" t="s">
        <v>563</v>
      </c>
      <c r="H13" s="245">
        <f t="shared" si="1"/>
        <v>218.499</v>
      </c>
      <c r="I13" s="184">
        <f>LARGE(L13:AB13,1)</f>
        <v>281</v>
      </c>
      <c r="J13" s="185">
        <f>LARGE(L13:AB13,2)</f>
        <v>154</v>
      </c>
      <c r="K13" s="186">
        <f>SUM(L13:AB13)*0.001</f>
        <v>0.999</v>
      </c>
      <c r="L13" s="187">
        <f>IF(W13=0,0,VLOOKUP(W13,[3]得点テーブルNEW!$B$14:$K$62,4,0))</f>
        <v>154</v>
      </c>
      <c r="M13" s="187">
        <f>IF(X13=0,0,VLOOKUP(X13,[4]得点テーブルNEW!$B$14:$K$62,4,0))</f>
        <v>102</v>
      </c>
      <c r="N13" s="187">
        <f>IF(Y13=0,0,VLOOKUP(Y13,[3]得点テーブルNEW!$B$14:$K$62,4,0))</f>
        <v>154</v>
      </c>
      <c r="O13" s="187"/>
      <c r="P13" s="187"/>
      <c r="Q13" s="187">
        <f>IF(AB13=0,0,VLOOKUP(AB13,[3]得点テーブルNEW!$B$14:$K$62,4,0))</f>
        <v>0</v>
      </c>
      <c r="R13" s="187">
        <f>IF(AC13=0,0,VLOOKUP(AC13,[4]得点テーブルNEW!$B$14:$K$62,4,0))</f>
        <v>154</v>
      </c>
      <c r="S13" s="187"/>
      <c r="T13" s="187">
        <f>IF(AE13=0,0,VLOOKUP(AE13,[3]得点テーブルNEW!$B$14:$K$62,4,0))</f>
        <v>281</v>
      </c>
      <c r="U13" s="187">
        <f>IF(AF13=0,0,VLOOKUP(AF13,[3]得点テーブルNEW!$B$14:$K$62,4,0))</f>
        <v>154</v>
      </c>
      <c r="V13" s="334"/>
      <c r="W13" s="189" t="s">
        <v>884</v>
      </c>
      <c r="X13" s="188" t="s">
        <v>666</v>
      </c>
      <c r="Y13" s="189" t="s">
        <v>79</v>
      </c>
      <c r="Z13" s="189"/>
      <c r="AA13" s="189"/>
      <c r="AB13" s="206"/>
      <c r="AC13" s="189" t="s">
        <v>79</v>
      </c>
      <c r="AD13" s="189"/>
      <c r="AE13" s="189" t="s">
        <v>194</v>
      </c>
      <c r="AF13" s="295" t="s">
        <v>776</v>
      </c>
      <c r="AG13" s="189"/>
      <c r="BJ13" s="1"/>
      <c r="BK13" s="1"/>
      <c r="BL13" s="1"/>
      <c r="BM13" s="1"/>
      <c r="BN13" s="1"/>
      <c r="BO13" s="1"/>
      <c r="BP13" s="1"/>
      <c r="BQ13" s="1"/>
      <c r="BR13" s="1"/>
      <c r="BS13" s="1"/>
      <c r="BT13" s="1"/>
      <c r="BU13" s="1"/>
      <c r="BV13" s="1"/>
      <c r="BW13" s="1"/>
      <c r="BX13" s="1"/>
      <c r="BY13" s="1"/>
      <c r="BZ13" s="1"/>
      <c r="CA13" s="1"/>
      <c r="CB13" s="1"/>
      <c r="CC13" s="1"/>
      <c r="CD13" s="1"/>
      <c r="CE13" s="1"/>
    </row>
    <row r="14" spans="1:83" s="3" customFormat="1" ht="25" customHeight="1">
      <c r="A14" s="1"/>
      <c r="B14" s="368">
        <f t="shared" si="0"/>
        <v>10</v>
      </c>
      <c r="C14" s="239" t="s">
        <v>539</v>
      </c>
      <c r="D14" s="181" t="s">
        <v>540</v>
      </c>
      <c r="E14" s="284" t="s">
        <v>541</v>
      </c>
      <c r="F14" s="203" t="s">
        <v>70</v>
      </c>
      <c r="G14" s="203" t="s">
        <v>563</v>
      </c>
      <c r="H14" s="245">
        <f t="shared" si="1"/>
        <v>215.83799999999999</v>
      </c>
      <c r="I14" s="184">
        <f>LARGE(L14:AB14,1)</f>
        <v>256</v>
      </c>
      <c r="J14" s="185">
        <f>LARGE(L14:AB14,2)</f>
        <v>174</v>
      </c>
      <c r="K14" s="186">
        <f>SUM(L14:AB14)*0.001</f>
        <v>0.83799999999999997</v>
      </c>
      <c r="L14" s="187">
        <f>IF(W14=0,0,VLOOKUP(W14,[3]得点テーブルNEW!$B$14:$K$62,4,0))</f>
        <v>174</v>
      </c>
      <c r="M14" s="187">
        <f>IF(X14=0,0,VLOOKUP(X14,[4]得点テーブルNEW!$B$14:$K$62,4,0))</f>
        <v>102</v>
      </c>
      <c r="N14" s="187">
        <f>IF(Y14=0,0,VLOOKUP(Y14,[3]得点テーブルNEW!$B$14:$K$62,4,0))</f>
        <v>102</v>
      </c>
      <c r="O14" s="187"/>
      <c r="P14" s="187"/>
      <c r="Q14" s="187">
        <f>IF(AB14=0,0,VLOOKUP(AB14,[3]得点テーブルNEW!$B$14:$K$62,4,0))</f>
        <v>0</v>
      </c>
      <c r="R14" s="187">
        <f>IF(AC14=0,0,VLOOKUP(AC14,[4]得点テーブルNEW!$B$14:$K$62,4,0))</f>
        <v>102</v>
      </c>
      <c r="S14" s="187"/>
      <c r="T14" s="187">
        <f>IF(AE14=0,0,VLOOKUP(AE14,[3]得点テーブルNEW!$B$14:$K$62,4,0))</f>
        <v>256</v>
      </c>
      <c r="U14" s="187">
        <f>IF(AF14=0,0,VLOOKUP(AF14,[3]得点テーブルNEW!$B$14:$K$62,4,0))</f>
        <v>102</v>
      </c>
      <c r="V14" s="334"/>
      <c r="W14" s="189" t="s">
        <v>882</v>
      </c>
      <c r="X14" s="188" t="s">
        <v>664</v>
      </c>
      <c r="Y14" s="189" t="s">
        <v>80</v>
      </c>
      <c r="Z14" s="189"/>
      <c r="AA14" s="189"/>
      <c r="AB14" s="206"/>
      <c r="AC14" s="189" t="s">
        <v>757</v>
      </c>
      <c r="AD14" s="189"/>
      <c r="AE14" s="189" t="s">
        <v>753</v>
      </c>
      <c r="AF14" s="295" t="s">
        <v>780</v>
      </c>
      <c r="AG14" s="189"/>
      <c r="BJ14" s="1"/>
      <c r="BK14" s="1"/>
      <c r="BL14" s="1"/>
      <c r="BM14" s="1"/>
      <c r="BN14" s="1"/>
      <c r="BO14" s="1"/>
      <c r="BP14" s="1"/>
      <c r="BQ14" s="1"/>
      <c r="BR14" s="1"/>
      <c r="BS14" s="1"/>
      <c r="BT14" s="1"/>
      <c r="BU14" s="1"/>
      <c r="BV14" s="1"/>
      <c r="BW14" s="1"/>
      <c r="BX14" s="1"/>
      <c r="BY14" s="1"/>
      <c r="BZ14" s="1"/>
      <c r="CA14" s="1"/>
      <c r="CB14" s="1"/>
      <c r="CC14" s="1"/>
      <c r="CD14" s="1"/>
      <c r="CE14" s="1"/>
    </row>
    <row r="15" spans="1:83" s="3" customFormat="1" ht="25" customHeight="1">
      <c r="A15" s="1"/>
      <c r="B15" s="368">
        <f t="shared" si="0"/>
        <v>11</v>
      </c>
      <c r="C15" s="270" t="s">
        <v>310</v>
      </c>
      <c r="D15" s="209" t="s">
        <v>65</v>
      </c>
      <c r="E15" s="275" t="s">
        <v>558</v>
      </c>
      <c r="F15" s="203" t="s">
        <v>89</v>
      </c>
      <c r="G15" s="203" t="s">
        <v>891</v>
      </c>
      <c r="H15" s="246">
        <f t="shared" si="1"/>
        <v>174.768</v>
      </c>
      <c r="I15" s="184">
        <f>LARGE(L15:V15,1)</f>
        <v>174</v>
      </c>
      <c r="J15" s="185">
        <f>LARGE(L15:V15,2)</f>
        <v>174</v>
      </c>
      <c r="K15" s="186">
        <f>SUM(L15:V15)*0.001</f>
        <v>0.76800000000000002</v>
      </c>
      <c r="L15" s="187">
        <f>IF(W15=0,0,VLOOKUP(W15,得点テーブルNEW!$B$14:$K$73,4,0))</f>
        <v>174</v>
      </c>
      <c r="M15" s="187">
        <f>IF(X15=0,0,VLOOKUP(X15,得点テーブルNEW!$B$14:$K$62,4,0))</f>
        <v>102</v>
      </c>
      <c r="N15" s="187">
        <f>IF(Y15=0,0,VLOOKUP(Y15,得点テーブルNEW!$B$14:$K$73,4,0))</f>
        <v>174</v>
      </c>
      <c r="O15" s="204">
        <f>IF(Z15=0,0,VLOOKUP(Z15,得点テーブルNEW!$B$14:$K$62,4,0))</f>
        <v>0</v>
      </c>
      <c r="P15" s="187">
        <f>IF(AA15=0,0,VLOOKUP(AA15,得点テーブルNEW!$B$14:$K$73,4,0))</f>
        <v>0</v>
      </c>
      <c r="Q15" s="187">
        <f>IF(AB15=0,0,VLOOKUP(AB15,得点テーブルNEW!$B$14:$K$62,4,0))</f>
        <v>0</v>
      </c>
      <c r="R15" s="187">
        <f>IF(AC15=0,0,VLOOKUP(AC15,得点テーブルNEW!$B$14:$K$62,4,0))</f>
        <v>154</v>
      </c>
      <c r="S15" s="204">
        <f>IF(AD15=0,0,VLOOKUP(AD15,得点テーブルNEW!$B$14:$K$62,4,0))</f>
        <v>0</v>
      </c>
      <c r="T15" s="187">
        <f>IF(AE15=0,0,VLOOKUP(AE15,得点テーブルNEW!$B$14:$K$73,4,0))</f>
        <v>0</v>
      </c>
      <c r="U15" s="187">
        <f>IF(AF15=0,0,VLOOKUP(AF15,得点テーブルNEW!$B$14:$K$62,4,0))</f>
        <v>164</v>
      </c>
      <c r="V15" s="334">
        <f>IF(AG15=0,0,VLOOKUP(AG15,得点テーブルNEW!$B$14:$K$73,4,0))</f>
        <v>0</v>
      </c>
      <c r="W15" s="188" t="s">
        <v>882</v>
      </c>
      <c r="X15" s="206" t="s">
        <v>80</v>
      </c>
      <c r="Y15" s="189" t="s">
        <v>725</v>
      </c>
      <c r="Z15" s="189"/>
      <c r="AA15" s="189"/>
      <c r="AB15" s="206"/>
      <c r="AC15" s="325" t="s">
        <v>79</v>
      </c>
      <c r="AD15" s="206"/>
      <c r="AE15" s="189"/>
      <c r="AF15" s="244" t="s">
        <v>775</v>
      </c>
      <c r="AG15" s="189"/>
      <c r="BJ15" s="1"/>
      <c r="BK15" s="1"/>
      <c r="BL15" s="1"/>
      <c r="BM15" s="1"/>
      <c r="BN15" s="1"/>
      <c r="BO15" s="1"/>
      <c r="BP15" s="1"/>
      <c r="BQ15" s="1"/>
      <c r="BR15" s="1"/>
      <c r="BS15" s="1"/>
      <c r="BT15" s="1"/>
      <c r="BU15" s="1"/>
      <c r="BV15" s="1"/>
      <c r="BW15" s="1"/>
      <c r="BX15" s="1"/>
      <c r="BY15" s="1"/>
      <c r="BZ15" s="1"/>
      <c r="CA15" s="1"/>
      <c r="CB15" s="1"/>
      <c r="CC15" s="1"/>
      <c r="CD15" s="1"/>
      <c r="CE15" s="1"/>
    </row>
    <row r="16" spans="1:83" s="3" customFormat="1" ht="25" customHeight="1">
      <c r="A16" s="1"/>
      <c r="B16" s="368">
        <f t="shared" si="0"/>
        <v>12</v>
      </c>
      <c r="C16" s="301" t="s">
        <v>568</v>
      </c>
      <c r="D16" s="276" t="s">
        <v>567</v>
      </c>
      <c r="E16" s="282" t="s">
        <v>552</v>
      </c>
      <c r="F16" s="203" t="s">
        <v>70</v>
      </c>
      <c r="G16" s="203" t="s">
        <v>563</v>
      </c>
      <c r="H16" s="245">
        <f t="shared" si="1"/>
        <v>143.59200000000001</v>
      </c>
      <c r="I16" s="184">
        <f>LARGE(L16:AB16,1)</f>
        <v>184</v>
      </c>
      <c r="J16" s="185">
        <f>LARGE(L16:AB16,2)</f>
        <v>102</v>
      </c>
      <c r="K16" s="186">
        <f>SUM(L16:AB16)*0.001</f>
        <v>0.59199999999999997</v>
      </c>
      <c r="L16" s="187">
        <f>IF(W16=0,0,VLOOKUP(W16,[3]得点テーブルNEW!$B$14:$K$62,4,0))</f>
        <v>102</v>
      </c>
      <c r="M16" s="187">
        <f>IF(X16=0,0,VLOOKUP(X16,[4]得点テーブルNEW!$B$14:$K$62,4,0))</f>
        <v>51</v>
      </c>
      <c r="N16" s="187">
        <f>IF(Y16=0,0,VLOOKUP(Y16,[3]得点テーブルNEW!$B$14:$K$62,4,0))</f>
        <v>51</v>
      </c>
      <c r="O16" s="187"/>
      <c r="P16" s="187"/>
      <c r="Q16" s="187">
        <f>IF(AB16=0,0,VLOOKUP(AB16,[3]得点テーブルNEW!$B$14:$K$62,4,0))</f>
        <v>0</v>
      </c>
      <c r="R16" s="187">
        <f>IF(AC16=0,0,VLOOKUP(AC16,[4]得点テーブルNEW!$B$14:$K$62,4,0))</f>
        <v>102</v>
      </c>
      <c r="S16" s="187"/>
      <c r="T16" s="187">
        <f>IF(AE16=0,0,VLOOKUP(AE16,[3]得点テーブルNEW!$B$14:$K$62,4,0))</f>
        <v>184</v>
      </c>
      <c r="U16" s="187">
        <f>IF(AF16=0,0,VLOOKUP(AF16,[3]得点テーブルNEW!$B$14:$K$62,4,0))</f>
        <v>102</v>
      </c>
      <c r="V16" s="334"/>
      <c r="W16" s="189" t="s">
        <v>853</v>
      </c>
      <c r="X16" s="188" t="s">
        <v>81</v>
      </c>
      <c r="Y16" s="189" t="s">
        <v>718</v>
      </c>
      <c r="Z16" s="189"/>
      <c r="AA16" s="189"/>
      <c r="AB16" s="206"/>
      <c r="AC16" s="189" t="s">
        <v>80</v>
      </c>
      <c r="AD16" s="189"/>
      <c r="AE16" s="189" t="s">
        <v>500</v>
      </c>
      <c r="AF16" s="295" t="s">
        <v>777</v>
      </c>
      <c r="AG16" s="189"/>
      <c r="BJ16" s="1"/>
      <c r="BK16" s="1"/>
      <c r="BL16" s="1"/>
      <c r="BM16" s="1"/>
      <c r="BN16" s="1"/>
      <c r="BO16" s="1"/>
      <c r="BP16" s="1"/>
      <c r="BQ16" s="1"/>
      <c r="BR16" s="1"/>
      <c r="BS16" s="1"/>
      <c r="BT16" s="1"/>
      <c r="BU16" s="1"/>
      <c r="BV16" s="1"/>
      <c r="BW16" s="1"/>
      <c r="BX16" s="1"/>
      <c r="BY16" s="1"/>
      <c r="BZ16" s="1"/>
      <c r="CA16" s="1"/>
      <c r="CB16" s="1"/>
      <c r="CC16" s="1"/>
      <c r="CD16" s="1"/>
      <c r="CE16" s="1"/>
    </row>
    <row r="17" spans="1:83" s="3" customFormat="1" ht="25" customHeight="1">
      <c r="A17" s="1"/>
      <c r="B17" s="368">
        <f t="shared" si="0"/>
        <v>13</v>
      </c>
      <c r="C17" s="301" t="s">
        <v>570</v>
      </c>
      <c r="D17" s="275" t="s">
        <v>569</v>
      </c>
      <c r="E17" s="284" t="s">
        <v>571</v>
      </c>
      <c r="F17" s="203" t="s">
        <v>70</v>
      </c>
      <c r="G17" s="203" t="s">
        <v>563</v>
      </c>
      <c r="H17" s="245">
        <f t="shared" si="1"/>
        <v>112.929</v>
      </c>
      <c r="I17" s="184">
        <f>LARGE(L17:AB17,1)</f>
        <v>174</v>
      </c>
      <c r="J17" s="185">
        <f>LARGE(L17:AB17,2)</f>
        <v>51</v>
      </c>
      <c r="K17" s="186">
        <f>SUM(L17:AB17)*0.001</f>
        <v>0.42899999999999999</v>
      </c>
      <c r="L17" s="187">
        <f>IF(W17=0,0,VLOOKUP(W17,[3]得点テーブルNEW!$B$14:$K$62,4,0))</f>
        <v>51</v>
      </c>
      <c r="M17" s="187">
        <f>IF(X17=0,0,VLOOKUP(X17,[4]得点テーブルNEW!$B$14:$K$62,4,0))</f>
        <v>51</v>
      </c>
      <c r="N17" s="187">
        <f>IF(Y17=0,0,VLOOKUP(Y17,[3]得点テーブルNEW!$B$14:$K$62,4,0))</f>
        <v>51</v>
      </c>
      <c r="O17" s="187"/>
      <c r="P17" s="187"/>
      <c r="Q17" s="187">
        <f>IF(AB17=0,0,VLOOKUP(AB17,[3]得点テーブルNEW!$B$14:$K$62,4,0))</f>
        <v>0</v>
      </c>
      <c r="R17" s="187">
        <f>IF(AC17=0,0,VLOOKUP(AC17,[4]得点テーブルNEW!$B$14:$K$62,4,0))</f>
        <v>51</v>
      </c>
      <c r="S17" s="187"/>
      <c r="T17" s="187">
        <f>IF(AE17=0,0,VLOOKUP(AE17,[3]得点テーブルNEW!$B$14:$K$62,4,0))</f>
        <v>174</v>
      </c>
      <c r="U17" s="187">
        <f>IF(AF17=0,0,VLOOKUP(AF17,[3]得点テーブルNEW!$B$14:$K$62,4,0))</f>
        <v>51</v>
      </c>
      <c r="V17" s="334"/>
      <c r="W17" s="189" t="s">
        <v>861</v>
      </c>
      <c r="X17" s="188" t="s">
        <v>665</v>
      </c>
      <c r="Y17" s="189" t="s">
        <v>727</v>
      </c>
      <c r="Z17" s="189"/>
      <c r="AA17" s="189"/>
      <c r="AB17" s="206"/>
      <c r="AC17" s="189" t="s">
        <v>81</v>
      </c>
      <c r="AD17" s="189"/>
      <c r="AE17" s="189" t="s">
        <v>413</v>
      </c>
      <c r="AF17" s="295" t="s">
        <v>81</v>
      </c>
      <c r="AG17" s="189"/>
      <c r="BJ17" s="1"/>
      <c r="BK17" s="1"/>
      <c r="BL17" s="1"/>
      <c r="BM17" s="1"/>
      <c r="BN17" s="1"/>
      <c r="BO17" s="1"/>
      <c r="BP17" s="1"/>
      <c r="BQ17" s="1"/>
      <c r="BR17" s="1"/>
      <c r="BS17" s="1"/>
      <c r="BT17" s="1"/>
      <c r="BU17" s="1"/>
      <c r="BV17" s="1"/>
      <c r="BW17" s="1"/>
      <c r="BX17" s="1"/>
      <c r="BY17" s="1"/>
      <c r="BZ17" s="1"/>
      <c r="CA17" s="1"/>
      <c r="CB17" s="1"/>
      <c r="CC17" s="1"/>
      <c r="CD17" s="1"/>
      <c r="CE17" s="1"/>
    </row>
    <row r="18" spans="1:83" s="3" customFormat="1" ht="25" customHeight="1">
      <c r="A18" s="1"/>
      <c r="B18" s="368">
        <f t="shared" si="0"/>
        <v>14</v>
      </c>
      <c r="C18" s="301" t="s">
        <v>566</v>
      </c>
      <c r="D18" s="275" t="s">
        <v>564</v>
      </c>
      <c r="E18" s="284" t="s">
        <v>565</v>
      </c>
      <c r="F18" s="203" t="s">
        <v>70</v>
      </c>
      <c r="G18" s="203" t="s">
        <v>563</v>
      </c>
      <c r="H18" s="245">
        <f t="shared" si="1"/>
        <v>102.408</v>
      </c>
      <c r="I18" s="184">
        <f>LARGE(L18:AB18,1)</f>
        <v>102</v>
      </c>
      <c r="J18" s="185">
        <f>LARGE(L18:AB18,2)</f>
        <v>102</v>
      </c>
      <c r="K18" s="186">
        <f>SUM(L18:AB18)*0.001</f>
        <v>0.40800000000000003</v>
      </c>
      <c r="L18" s="187">
        <f>IF(W18=0,0,VLOOKUP(W18,[3]得点テーブルNEW!$B$14:$K$62,4,0))</f>
        <v>102</v>
      </c>
      <c r="M18" s="187">
        <f>IF(X18=0,0,VLOOKUP(X18,[4]得点テーブルNEW!$B$14:$K$62,4,0))</f>
        <v>102</v>
      </c>
      <c r="N18" s="187">
        <f>IF(Y18=0,0,VLOOKUP(Y18,[3]得点テーブルNEW!$B$14:$K$62,4,0))</f>
        <v>102</v>
      </c>
      <c r="O18" s="187"/>
      <c r="P18" s="187"/>
      <c r="Q18" s="187">
        <f>IF(AB18=0,0,VLOOKUP(AB18,[3]得点テーブルNEW!$B$14:$K$62,4,0))</f>
        <v>0</v>
      </c>
      <c r="R18" s="187">
        <f>IF(AC18=0,0,VLOOKUP(AC18,[4]得点テーブルNEW!$B$14:$K$62,4,0))</f>
        <v>102</v>
      </c>
      <c r="S18" s="187"/>
      <c r="T18" s="187">
        <f>IF(AE18=0,0,VLOOKUP(AE18,[3]得点テーブルNEW!$B$14:$K$62,4,0))</f>
        <v>0</v>
      </c>
      <c r="U18" s="187">
        <f>IF(AF18=0,0,VLOOKUP(AF18,[3]得点テーブルNEW!$B$14:$K$62,4,0))</f>
        <v>0</v>
      </c>
      <c r="V18" s="334"/>
      <c r="W18" s="189" t="s">
        <v>853</v>
      </c>
      <c r="X18" s="188" t="s">
        <v>667</v>
      </c>
      <c r="Y18" s="189" t="s">
        <v>80</v>
      </c>
      <c r="Z18" s="189"/>
      <c r="AA18" s="189"/>
      <c r="AB18" s="206"/>
      <c r="AC18" s="189" t="s">
        <v>80</v>
      </c>
      <c r="AD18" s="189"/>
      <c r="AE18" s="189"/>
      <c r="AF18" s="295"/>
      <c r="AG18" s="189"/>
      <c r="BJ18" s="1"/>
      <c r="BK18" s="1"/>
      <c r="BL18" s="1"/>
      <c r="BM18" s="1"/>
      <c r="BN18" s="1"/>
      <c r="BO18" s="1"/>
      <c r="BP18" s="1"/>
      <c r="BQ18" s="1"/>
      <c r="BR18" s="1"/>
      <c r="BS18" s="1"/>
      <c r="BT18" s="1"/>
      <c r="BU18" s="1"/>
      <c r="BV18" s="1"/>
      <c r="BW18" s="1"/>
      <c r="BX18" s="1"/>
      <c r="BY18" s="1"/>
      <c r="BZ18" s="1"/>
      <c r="CA18" s="1"/>
      <c r="CB18" s="1"/>
      <c r="CC18" s="1"/>
      <c r="CD18" s="1"/>
      <c r="CE18" s="1"/>
    </row>
    <row r="19" spans="1:83" s="3" customFormat="1" ht="25" customHeight="1">
      <c r="A19" s="1"/>
      <c r="B19" s="368">
        <f t="shared" si="0"/>
        <v>15</v>
      </c>
      <c r="C19" s="269" t="s">
        <v>317</v>
      </c>
      <c r="D19" s="181" t="s">
        <v>295</v>
      </c>
      <c r="E19" s="276" t="s">
        <v>562</v>
      </c>
      <c r="F19" s="203" t="s">
        <v>89</v>
      </c>
      <c r="G19" s="203" t="s">
        <v>891</v>
      </c>
      <c r="H19" s="246">
        <f t="shared" si="1"/>
        <v>102.357</v>
      </c>
      <c r="I19" s="184">
        <f>LARGE(L19:V19,1)</f>
        <v>102</v>
      </c>
      <c r="J19" s="185">
        <f>LARGE(L19:V19,2)</f>
        <v>102</v>
      </c>
      <c r="K19" s="186">
        <f>SUM(L19:V19)*0.001</f>
        <v>0.35699999999999998</v>
      </c>
      <c r="L19" s="187">
        <f>IF(W19=0,0,VLOOKUP(W19,得点テーブルNEW!$B$14:$K$73,4,0))</f>
        <v>102</v>
      </c>
      <c r="M19" s="187">
        <f>IF(X19=0,0,VLOOKUP(X19,得点テーブルNEW!$B$14:$K$62,4,0))</f>
        <v>51</v>
      </c>
      <c r="N19" s="187">
        <f>IF(Y19=0,0,VLOOKUP(Y19,得点テーブルNEW!$B$14:$K$73,4,0))</f>
        <v>102</v>
      </c>
      <c r="O19" s="204">
        <f>IF(Z19=0,0,VLOOKUP(Z19,得点テーブルNEW!$B$14:$K$62,4,0))</f>
        <v>0</v>
      </c>
      <c r="P19" s="187">
        <f>IF(AA19=0,0,VLOOKUP(AA19,得点テーブルNEW!$B$14:$K$73,4,0))</f>
        <v>0</v>
      </c>
      <c r="Q19" s="187">
        <f>IF(AB19=0,0,VLOOKUP(AB19,得点テーブルNEW!$B$14:$K$62,4,0))</f>
        <v>0</v>
      </c>
      <c r="R19" s="187">
        <f>IF(AC19=0,0,VLOOKUP(AC19,得点テーブルNEW!$B$14:$K$62,4,0))</f>
        <v>102</v>
      </c>
      <c r="S19" s="204">
        <f>IF(AD19=0,0,VLOOKUP(AD19,得点テーブルNEW!$B$14:$K$62,4,0))</f>
        <v>0</v>
      </c>
      <c r="T19" s="187">
        <f>IF(AE19=0,0,VLOOKUP(AE19,得点テーブルNEW!$B$14:$K$73,4,0))</f>
        <v>0</v>
      </c>
      <c r="U19" s="187">
        <f>IF(AF19=0,0,VLOOKUP(AF19,得点テーブルNEW!$B$14:$K$62,4,0))</f>
        <v>0</v>
      </c>
      <c r="V19" s="334">
        <f>IF(AG19=0,0,VLOOKUP(AG19,得点テーブルNEW!$B$14:$K$73,4,0))</f>
        <v>0</v>
      </c>
      <c r="W19" s="188" t="s">
        <v>853</v>
      </c>
      <c r="X19" s="206" t="s">
        <v>81</v>
      </c>
      <c r="Y19" s="189" t="s">
        <v>80</v>
      </c>
      <c r="Z19" s="189"/>
      <c r="AA19" s="189"/>
      <c r="AB19" s="206"/>
      <c r="AC19" s="325" t="s">
        <v>757</v>
      </c>
      <c r="AD19" s="206"/>
      <c r="AE19" s="189"/>
      <c r="AF19" s="244"/>
      <c r="AG19" s="189"/>
      <c r="BJ19" s="1"/>
      <c r="BK19" s="1"/>
      <c r="BL19" s="1"/>
      <c r="BM19" s="1"/>
      <c r="BN19" s="1"/>
      <c r="BO19" s="1"/>
      <c r="BP19" s="1"/>
      <c r="BQ19" s="1"/>
      <c r="BR19" s="1"/>
      <c r="BS19" s="1"/>
      <c r="BT19" s="1"/>
      <c r="BU19" s="1"/>
      <c r="BV19" s="1"/>
      <c r="BW19" s="1"/>
      <c r="BX19" s="1"/>
      <c r="BY19" s="1"/>
      <c r="BZ19" s="1"/>
      <c r="CA19" s="1"/>
      <c r="CB19" s="1"/>
      <c r="CC19" s="1"/>
      <c r="CD19" s="1"/>
      <c r="CE19" s="1"/>
    </row>
    <row r="20" spans="1:83" s="3" customFormat="1" ht="25" customHeight="1">
      <c r="A20" s="1"/>
      <c r="B20" s="368">
        <f t="shared" si="0"/>
        <v>16</v>
      </c>
      <c r="C20" s="369" t="s">
        <v>314</v>
      </c>
      <c r="D20" s="181" t="s">
        <v>166</v>
      </c>
      <c r="E20" s="198" t="s">
        <v>561</v>
      </c>
      <c r="F20" s="203" t="s">
        <v>89</v>
      </c>
      <c r="G20" s="203" t="s">
        <v>759</v>
      </c>
      <c r="H20" s="246">
        <f t="shared" si="1"/>
        <v>102.306</v>
      </c>
      <c r="I20" s="184">
        <f>LARGE(L20:V20,1)</f>
        <v>102</v>
      </c>
      <c r="J20" s="185">
        <f>LARGE(L20:V20,2)</f>
        <v>102</v>
      </c>
      <c r="K20" s="186">
        <f>SUM(L20:V20)*0.001</f>
        <v>0.30599999999999999</v>
      </c>
      <c r="L20" s="187">
        <f>IF(W20=0,0,VLOOKUP(W20,得点テーブルNEW!$B$14:$K$73,4,0))</f>
        <v>0</v>
      </c>
      <c r="M20" s="187">
        <f>IF(X20=0,0,VLOOKUP(X20,得点テーブルNEW!$B$14:$K$62,4,0))</f>
        <v>102</v>
      </c>
      <c r="N20" s="187">
        <f>IF(Y20=0,0,VLOOKUP(Y20,得点テーブルNEW!$B$14:$K$73,4,0))</f>
        <v>102</v>
      </c>
      <c r="O20" s="204">
        <f>IF(Z20=0,0,VLOOKUP(Z20,得点テーブルNEW!$B$14:$K$62,4,0))</f>
        <v>0</v>
      </c>
      <c r="P20" s="187">
        <f>IF(AA20=0,0,VLOOKUP(AA20,得点テーブルNEW!$B$14:$K$73,4,0))</f>
        <v>0</v>
      </c>
      <c r="Q20" s="187">
        <f>IF(AB20=0,0,VLOOKUP(AB20,得点テーブルNEW!$B$14:$K$62,4,0))</f>
        <v>0</v>
      </c>
      <c r="R20" s="187">
        <f>IF(AC20=0,0,VLOOKUP(AC20,得点テーブルNEW!$B$14:$K$62,4,0))</f>
        <v>102</v>
      </c>
      <c r="S20" s="204">
        <f>IF(AD20=0,0,VLOOKUP(AD20,得点テーブルNEW!$B$14:$K$62,4,0))</f>
        <v>0</v>
      </c>
      <c r="T20" s="187">
        <f>IF(AE20=0,0,VLOOKUP(AE20,得点テーブルNEW!$B$14:$K$73,4,0))</f>
        <v>0</v>
      </c>
      <c r="U20" s="187">
        <f>IF(AF20=0,0,VLOOKUP(AF20,得点テーブルNEW!$B$14:$K$62,4,0))</f>
        <v>0</v>
      </c>
      <c r="V20" s="334">
        <f>IF(AG20=0,0,VLOOKUP(AG20,得点テーブルNEW!$B$14:$K$73,4,0))</f>
        <v>0</v>
      </c>
      <c r="W20" s="188"/>
      <c r="X20" s="206" t="s">
        <v>80</v>
      </c>
      <c r="Y20" s="189" t="s">
        <v>726</v>
      </c>
      <c r="Z20" s="189"/>
      <c r="AA20" s="189"/>
      <c r="AB20" s="206"/>
      <c r="AC20" s="325" t="s">
        <v>80</v>
      </c>
      <c r="AD20" s="206"/>
      <c r="AE20" s="189"/>
      <c r="AF20" s="244"/>
      <c r="AG20" s="189"/>
      <c r="BJ20" s="1"/>
      <c r="BK20" s="1"/>
      <c r="BL20" s="1"/>
      <c r="BM20" s="1"/>
      <c r="BN20" s="1"/>
      <c r="BO20" s="1"/>
      <c r="BP20" s="1"/>
      <c r="BQ20" s="1"/>
      <c r="BR20" s="1"/>
      <c r="BS20" s="1"/>
      <c r="BT20" s="1"/>
      <c r="BU20" s="1"/>
      <c r="BV20" s="1"/>
      <c r="BW20" s="1"/>
      <c r="BX20" s="1"/>
      <c r="BY20" s="1"/>
      <c r="BZ20" s="1"/>
      <c r="CA20" s="1"/>
      <c r="CB20" s="1"/>
      <c r="CC20" s="1"/>
      <c r="CD20" s="1"/>
      <c r="CE20" s="1"/>
    </row>
    <row r="21" spans="1:83" s="3" customFormat="1" ht="25" customHeight="1">
      <c r="A21" s="1"/>
      <c r="B21" s="368">
        <f t="shared" si="0"/>
        <v>17</v>
      </c>
      <c r="C21" s="270" t="s">
        <v>318</v>
      </c>
      <c r="D21" s="181" t="s">
        <v>171</v>
      </c>
      <c r="E21" s="198" t="s">
        <v>529</v>
      </c>
      <c r="F21" s="203" t="s">
        <v>91</v>
      </c>
      <c r="G21" s="203" t="s">
        <v>560</v>
      </c>
      <c r="H21" s="246">
        <f t="shared" si="1"/>
        <v>82.290999999999997</v>
      </c>
      <c r="I21" s="184">
        <f>LARGE(L21:V21,1)</f>
        <v>82</v>
      </c>
      <c r="J21" s="185">
        <f>LARGE(L21:V21,2)</f>
        <v>82</v>
      </c>
      <c r="K21" s="186">
        <f>SUM(L21:V21)*0.001</f>
        <v>0.29099999999999998</v>
      </c>
      <c r="L21" s="187">
        <f>IF(W21=0,0,VLOOKUP(W21,得点テーブルNEW!$B$14:$K$73,4,0))</f>
        <v>82</v>
      </c>
      <c r="M21" s="187">
        <f>IF(X21=0,0,VLOOKUP(X21,得点テーブルNEW!$B$14:$K$62,4,0))</f>
        <v>0</v>
      </c>
      <c r="N21" s="187">
        <f>IF(Y21=0,0,VLOOKUP(Y21,得点テーブルNEW!$B$14:$K$73,4,0))</f>
        <v>82</v>
      </c>
      <c r="O21" s="204">
        <f>IF(Z21=0,0,VLOOKUP(Z21,得点テーブルNEW!$B$14:$K$62,4,0))</f>
        <v>0</v>
      </c>
      <c r="P21" s="187">
        <f>IF(AA21=0,0,VLOOKUP(AA21,得点テーブルNEW!$B$14:$K$73,4,0))</f>
        <v>0</v>
      </c>
      <c r="Q21" s="187">
        <f>IF(AB21=0,0,VLOOKUP(AB21,得点テーブルNEW!$B$14:$K$73,4,0))</f>
        <v>51</v>
      </c>
      <c r="R21" s="187">
        <f>IF(AC21=0,0,VLOOKUP(AC21,得点テーブルNEW!$B$14:$K$62,4,0))</f>
        <v>0</v>
      </c>
      <c r="S21" s="204">
        <f>IF(AD21=0,0,VLOOKUP(AD21,得点テーブルNEW!$B$14:$K$62,4,0))</f>
        <v>0</v>
      </c>
      <c r="T21" s="187">
        <f>IF(AE21=0,0,VLOOKUP(AE21,得点テーブルNEW!$B$14:$K$73,4,0))</f>
        <v>76</v>
      </c>
      <c r="U21" s="187">
        <f>IF(AF21=0,0,VLOOKUP(AF21,得点テーブルNEW!$B$14:$K$73,4,0))</f>
        <v>0</v>
      </c>
      <c r="V21" s="334">
        <f>IF(AG21=0,0,VLOOKUP(AG21,得点テーブルNEW!$B$14:$K$73,4,0))</f>
        <v>0</v>
      </c>
      <c r="W21" s="189" t="s">
        <v>838</v>
      </c>
      <c r="X21" s="373"/>
      <c r="Y21" s="189" t="s">
        <v>323</v>
      </c>
      <c r="Z21" s="189"/>
      <c r="AA21" s="189"/>
      <c r="AB21" s="206" t="s">
        <v>88</v>
      </c>
      <c r="AC21" s="374"/>
      <c r="AD21" s="206"/>
      <c r="AE21" s="189" t="s">
        <v>92</v>
      </c>
      <c r="AF21" s="206"/>
      <c r="AG21" s="189"/>
      <c r="BJ21" s="1"/>
      <c r="BK21" s="1"/>
      <c r="BL21" s="1"/>
      <c r="BM21" s="1"/>
      <c r="BN21" s="1"/>
      <c r="BO21" s="1"/>
      <c r="BP21" s="1"/>
      <c r="BQ21" s="1"/>
      <c r="BR21" s="1"/>
      <c r="BS21" s="1"/>
      <c r="BT21" s="1"/>
      <c r="BU21" s="1"/>
      <c r="BV21" s="1"/>
      <c r="BW21" s="1"/>
      <c r="BX21" s="1"/>
      <c r="BY21" s="1"/>
      <c r="BZ21" s="1"/>
      <c r="CA21" s="1"/>
      <c r="CB21" s="1"/>
      <c r="CC21" s="1"/>
      <c r="CD21" s="1"/>
      <c r="CE21" s="1"/>
    </row>
    <row r="22" spans="1:83" s="3" customFormat="1" ht="25" customHeight="1">
      <c r="A22" s="1"/>
      <c r="B22" s="368">
        <f t="shared" si="0"/>
        <v>18</v>
      </c>
      <c r="C22" s="300" t="s">
        <v>577</v>
      </c>
      <c r="D22" s="181" t="s">
        <v>547</v>
      </c>
      <c r="E22" s="282" t="s">
        <v>576</v>
      </c>
      <c r="F22" s="203" t="s">
        <v>70</v>
      </c>
      <c r="G22" s="203" t="s">
        <v>563</v>
      </c>
      <c r="H22" s="245">
        <f t="shared" si="1"/>
        <v>76.754999999999995</v>
      </c>
      <c r="I22" s="184">
        <f>LARGE(L22:AB22,1)</f>
        <v>102</v>
      </c>
      <c r="J22" s="185">
        <f>LARGE(L22:AB22,2)</f>
        <v>51</v>
      </c>
      <c r="K22" s="186">
        <f>SUM(L22:AB22)*0.001</f>
        <v>0.255</v>
      </c>
      <c r="L22" s="187">
        <f>IF(W22=0,0,VLOOKUP(W22,[3]得点テーブルNEW!$B$14:$K$62,4,0))</f>
        <v>102</v>
      </c>
      <c r="M22" s="187">
        <f>IF(X22=0,0,VLOOKUP(X22,[4]得点テーブルNEW!$B$14:$K$62,4,0))</f>
        <v>51</v>
      </c>
      <c r="N22" s="187">
        <f>IF(Y22=0,0,VLOOKUP(Y22,[3]得点テーブルNEW!$B$14:$K$62,4,0))</f>
        <v>51</v>
      </c>
      <c r="O22" s="187"/>
      <c r="P22" s="187"/>
      <c r="Q22" s="187">
        <f>IF(AB22=0,0,VLOOKUP(AB22,[3]得点テーブルNEW!$B$14:$K$62,4,0))</f>
        <v>0</v>
      </c>
      <c r="R22" s="187">
        <f>IF(AC22=0,0,VLOOKUP(AC22,[4]得点テーブルNEW!$B$14:$K$62,4,0))</f>
        <v>51</v>
      </c>
      <c r="S22" s="187"/>
      <c r="T22" s="187">
        <f>IF(AE22=0,0,VLOOKUP(AE22,[3]得点テーブルNEW!$B$14:$K$62,4,0))</f>
        <v>0</v>
      </c>
      <c r="U22" s="187">
        <f>IF(AF22=0,0,VLOOKUP(AF22,[3]得点テーブルNEW!$B$14:$K$62,4,0))</f>
        <v>0</v>
      </c>
      <c r="V22" s="334"/>
      <c r="W22" s="189" t="s">
        <v>885</v>
      </c>
      <c r="X22" s="188" t="s">
        <v>81</v>
      </c>
      <c r="Y22" s="189" t="s">
        <v>81</v>
      </c>
      <c r="Z22" s="189"/>
      <c r="AA22" s="189"/>
      <c r="AB22" s="206"/>
      <c r="AC22" s="189" t="s">
        <v>81</v>
      </c>
      <c r="AD22" s="189"/>
      <c r="AE22" s="189"/>
      <c r="AF22" s="295"/>
      <c r="AG22" s="189"/>
      <c r="BJ22" s="1"/>
      <c r="BK22" s="1"/>
      <c r="BL22" s="1"/>
      <c r="BM22" s="1"/>
      <c r="BN22" s="1"/>
      <c r="BO22" s="1"/>
      <c r="BP22" s="1"/>
      <c r="BQ22" s="1"/>
      <c r="BR22" s="1"/>
      <c r="BS22" s="1"/>
      <c r="BT22" s="1"/>
      <c r="BU22" s="1"/>
      <c r="BV22" s="1"/>
      <c r="BW22" s="1"/>
      <c r="BX22" s="1"/>
      <c r="BY22" s="1"/>
      <c r="BZ22" s="1"/>
      <c r="CA22" s="1"/>
      <c r="CB22" s="1"/>
      <c r="CC22" s="1"/>
      <c r="CD22" s="1"/>
      <c r="CE22" s="1"/>
    </row>
    <row r="23" spans="1:83" s="3" customFormat="1" ht="25" customHeight="1">
      <c r="A23" s="1"/>
      <c r="B23" s="368">
        <f t="shared" si="0"/>
        <v>18</v>
      </c>
      <c r="C23" s="302" t="s">
        <v>890</v>
      </c>
      <c r="D23" s="180" t="s">
        <v>728</v>
      </c>
      <c r="E23" s="284" t="s">
        <v>541</v>
      </c>
      <c r="F23" s="203" t="s">
        <v>70</v>
      </c>
      <c r="G23" s="203" t="s">
        <v>891</v>
      </c>
      <c r="H23" s="245">
        <f t="shared" si="1"/>
        <v>76.754999999999995</v>
      </c>
      <c r="I23" s="184">
        <f>LARGE(L23:AB23,1)</f>
        <v>102</v>
      </c>
      <c r="J23" s="185">
        <f>LARGE(L23:AB23,2)</f>
        <v>51</v>
      </c>
      <c r="K23" s="186">
        <f>SUM(L23:AB23)*0.001</f>
        <v>0.255</v>
      </c>
      <c r="L23" s="187">
        <f>IF(W23=0,0,VLOOKUP(W23,[3]得点テーブルNEW!$B$14:$K$62,4,0))</f>
        <v>51</v>
      </c>
      <c r="M23" s="187">
        <f>IF(X23=0,0,VLOOKUP(X23,[4]得点テーブルNEW!$B$14:$K$62,4,0))</f>
        <v>0</v>
      </c>
      <c r="N23" s="187">
        <f>IF(Y23=0,0,VLOOKUP(Y23,[3]得点テーブルNEW!$B$14:$K$62,4,0))</f>
        <v>102</v>
      </c>
      <c r="O23" s="187"/>
      <c r="P23" s="187"/>
      <c r="Q23" s="187">
        <f>IF(AB23=0,0,VLOOKUP(AB23,[3]得点テーブルNEW!$B$14:$K$62,4,0))</f>
        <v>0</v>
      </c>
      <c r="R23" s="187">
        <f>IF(AC23=0,0,VLOOKUP(AC23,[4]得点テーブルNEW!$B$14:$K$62,4,0))</f>
        <v>51</v>
      </c>
      <c r="S23" s="187"/>
      <c r="T23" s="187">
        <f>IF(AE23=0,0,VLOOKUP(AE23,[3]得点テーブルNEW!$B$14:$K$62,4,0))</f>
        <v>0</v>
      </c>
      <c r="U23" s="187">
        <f>IF(AF23=0,0,VLOOKUP(AF23,[3]得点テーブルNEW!$B$14:$K$62,4,0))</f>
        <v>51</v>
      </c>
      <c r="V23" s="334"/>
      <c r="W23" s="189" t="s">
        <v>864</v>
      </c>
      <c r="X23" s="188"/>
      <c r="Y23" s="189" t="s">
        <v>80</v>
      </c>
      <c r="Z23" s="189"/>
      <c r="AA23" s="189"/>
      <c r="AB23" s="206"/>
      <c r="AC23" s="189" t="s">
        <v>81</v>
      </c>
      <c r="AD23" s="189"/>
      <c r="AE23" s="189"/>
      <c r="AF23" s="295" t="s">
        <v>81</v>
      </c>
      <c r="AG23" s="189"/>
      <c r="BJ23" s="1"/>
      <c r="BK23" s="1"/>
      <c r="BL23" s="1"/>
      <c r="BM23" s="1"/>
      <c r="BN23" s="1"/>
      <c r="BO23" s="1"/>
      <c r="BP23" s="1"/>
      <c r="BQ23" s="1"/>
      <c r="BR23" s="1"/>
      <c r="BS23" s="1"/>
      <c r="BT23" s="1"/>
      <c r="BU23" s="1"/>
      <c r="BV23" s="1"/>
      <c r="BW23" s="1"/>
      <c r="BX23" s="1"/>
      <c r="BY23" s="1"/>
      <c r="BZ23" s="1"/>
      <c r="CA23" s="1"/>
      <c r="CB23" s="1"/>
      <c r="CC23" s="1"/>
      <c r="CD23" s="1"/>
      <c r="CE23" s="1"/>
    </row>
    <row r="24" spans="1:83" s="3" customFormat="1" ht="25" customHeight="1">
      <c r="A24" s="1"/>
      <c r="B24" s="368">
        <f t="shared" si="0"/>
        <v>20</v>
      </c>
      <c r="C24" s="239" t="s">
        <v>545</v>
      </c>
      <c r="D24" s="181" t="s">
        <v>546</v>
      </c>
      <c r="E24" s="297" t="s">
        <v>532</v>
      </c>
      <c r="F24" s="203" t="s">
        <v>70</v>
      </c>
      <c r="G24" s="203" t="s">
        <v>563</v>
      </c>
      <c r="H24" s="245">
        <f t="shared" si="1"/>
        <v>76.703999999999994</v>
      </c>
      <c r="I24" s="184">
        <f>LARGE(L24:AB24,1)</f>
        <v>102</v>
      </c>
      <c r="J24" s="185">
        <f>LARGE(L24:AB24,2)</f>
        <v>51</v>
      </c>
      <c r="K24" s="186">
        <f>SUM(L24:AB24)*0.001</f>
        <v>0.20400000000000001</v>
      </c>
      <c r="L24" s="187">
        <f>IF(W24=0,0,VLOOKUP(W24,[3]得点テーブルNEW!$B$14:$K$62,4,0))</f>
        <v>0</v>
      </c>
      <c r="M24" s="187">
        <f>IF(X24=0,0,VLOOKUP(X24,[4]得点テーブルNEW!$B$14:$K$62,4,0))</f>
        <v>51</v>
      </c>
      <c r="N24" s="187">
        <f>IF(Y24=0,0,VLOOKUP(Y24,[3]得点テーブルNEW!$B$14:$K$62,4,0))</f>
        <v>51</v>
      </c>
      <c r="O24" s="187"/>
      <c r="P24" s="187"/>
      <c r="Q24" s="187">
        <f>IF(AB24=0,0,VLOOKUP(AB24,[3]得点テーブルNEW!$B$14:$K$62,4,0))</f>
        <v>0</v>
      </c>
      <c r="R24" s="187">
        <f>IF(AC24=0,0,VLOOKUP(AC24,[4]得点テーブルNEW!$B$14:$K$62,4,0))</f>
        <v>102</v>
      </c>
      <c r="S24" s="187"/>
      <c r="T24" s="187">
        <f>IF(AE24=0,0,VLOOKUP(AE24,[3]得点テーブルNEW!$B$14:$K$62,4,0))</f>
        <v>0</v>
      </c>
      <c r="U24" s="187">
        <f>IF(AF24=0,0,VLOOKUP(AF24,[3]得点テーブルNEW!$B$14:$K$62,4,0))</f>
        <v>0</v>
      </c>
      <c r="V24" s="334"/>
      <c r="W24" s="189"/>
      <c r="X24" s="188" t="s">
        <v>81</v>
      </c>
      <c r="Y24" s="189" t="s">
        <v>81</v>
      </c>
      <c r="Z24" s="189"/>
      <c r="AA24" s="189"/>
      <c r="AB24" s="206"/>
      <c r="AC24" s="189" t="s">
        <v>767</v>
      </c>
      <c r="AD24" s="189"/>
      <c r="AE24" s="189"/>
      <c r="AF24" s="295"/>
      <c r="AG24" s="189"/>
      <c r="BJ24" s="1"/>
      <c r="BK24" s="1"/>
      <c r="BL24" s="1"/>
      <c r="BM24" s="1"/>
      <c r="BN24" s="1"/>
      <c r="BO24" s="1"/>
      <c r="BP24" s="1"/>
      <c r="BQ24" s="1"/>
      <c r="BR24" s="1"/>
      <c r="BS24" s="1"/>
      <c r="BT24" s="1"/>
      <c r="BU24" s="1"/>
      <c r="BV24" s="1"/>
      <c r="BW24" s="1"/>
      <c r="BX24" s="1"/>
      <c r="BY24" s="1"/>
      <c r="BZ24" s="1"/>
      <c r="CA24" s="1"/>
      <c r="CB24" s="1"/>
      <c r="CC24" s="1"/>
      <c r="CD24" s="1"/>
      <c r="CE24" s="1"/>
    </row>
    <row r="25" spans="1:83" s="3" customFormat="1" ht="25" customHeight="1">
      <c r="A25" s="1"/>
      <c r="B25" s="368">
        <f t="shared" ref="B25:B53" si="2">IF(H25:H73=0,"",RANK(H25,$H$5:$H$57))</f>
        <v>20</v>
      </c>
      <c r="C25" s="355" t="s">
        <v>888</v>
      </c>
      <c r="D25" s="276" t="s">
        <v>612</v>
      </c>
      <c r="E25" s="282" t="s">
        <v>562</v>
      </c>
      <c r="F25" s="203" t="s">
        <v>70</v>
      </c>
      <c r="G25" s="203" t="s">
        <v>563</v>
      </c>
      <c r="H25" s="245">
        <f t="shared" si="1"/>
        <v>76.703999999999994</v>
      </c>
      <c r="I25" s="184">
        <f>LARGE(L25:AB25,1)</f>
        <v>102</v>
      </c>
      <c r="J25" s="185">
        <f>LARGE(L25:AB25,2)</f>
        <v>51</v>
      </c>
      <c r="K25" s="186">
        <f>SUM(L25:AB25)*0.001</f>
        <v>0.20400000000000001</v>
      </c>
      <c r="L25" s="187">
        <f>IF(W25=0,0,VLOOKUP(W25,[3]得点テーブルNEW!$B$14:$K$62,4,0))</f>
        <v>102</v>
      </c>
      <c r="M25" s="187">
        <f>IF(X25=0,0,VLOOKUP(X25,[4]得点テーブルNEW!$B$14:$K$62,4,0))</f>
        <v>51</v>
      </c>
      <c r="N25" s="187">
        <f>IF(Y25=0,0,VLOOKUP(Y25,[3]得点テーブルNEW!$B$14:$K$62,4,0))</f>
        <v>0</v>
      </c>
      <c r="O25" s="187"/>
      <c r="P25" s="187"/>
      <c r="Q25" s="187">
        <f>IF(AB25=0,0,VLOOKUP(AB25,[3]得点テーブルNEW!$B$14:$K$62,4,0))</f>
        <v>0</v>
      </c>
      <c r="R25" s="187">
        <f>IF(AC25=0,0,VLOOKUP(AC25,[4]得点テーブルNEW!$B$14:$K$62,4,0))</f>
        <v>51</v>
      </c>
      <c r="S25" s="187"/>
      <c r="T25" s="187">
        <f>IF(AE25=0,0,VLOOKUP(AE25,[3]得点テーブルNEW!$B$14:$K$62,4,0))</f>
        <v>0</v>
      </c>
      <c r="U25" s="187">
        <f>IF(AF25=0,0,VLOOKUP(AF25,[3]得点テーブルNEW!$B$14:$K$62,4,0))</f>
        <v>0</v>
      </c>
      <c r="V25" s="334"/>
      <c r="W25" s="189" t="s">
        <v>853</v>
      </c>
      <c r="X25" s="188" t="s">
        <v>81</v>
      </c>
      <c r="Y25" s="189"/>
      <c r="Z25" s="189"/>
      <c r="AA25" s="189"/>
      <c r="AB25" s="206"/>
      <c r="AC25" s="189" t="s">
        <v>81</v>
      </c>
      <c r="AD25" s="189"/>
      <c r="AE25" s="189"/>
      <c r="AF25" s="244"/>
      <c r="AG25" s="189"/>
      <c r="BJ25" s="1"/>
      <c r="BK25" s="1"/>
      <c r="BL25" s="1"/>
      <c r="BM25" s="1"/>
      <c r="BN25" s="1"/>
      <c r="BO25" s="1"/>
      <c r="BP25" s="1"/>
      <c r="BQ25" s="1"/>
      <c r="BR25" s="1"/>
      <c r="BS25" s="1"/>
      <c r="BT25" s="1"/>
      <c r="BU25" s="1"/>
      <c r="BV25" s="1"/>
      <c r="BW25" s="1"/>
      <c r="BX25" s="1"/>
      <c r="BY25" s="1"/>
      <c r="BZ25" s="1"/>
      <c r="CA25" s="1"/>
      <c r="CB25" s="1"/>
      <c r="CC25" s="1"/>
      <c r="CD25" s="1"/>
      <c r="CE25" s="1"/>
    </row>
    <row r="26" spans="1:83" s="3" customFormat="1" ht="25" customHeight="1">
      <c r="A26" s="1"/>
      <c r="B26" s="368">
        <f t="shared" si="2"/>
        <v>20</v>
      </c>
      <c r="C26" s="302" t="s">
        <v>886</v>
      </c>
      <c r="D26" s="180" t="s">
        <v>763</v>
      </c>
      <c r="E26" s="284" t="s">
        <v>541</v>
      </c>
      <c r="F26" s="203" t="s">
        <v>70</v>
      </c>
      <c r="G26" s="203" t="s">
        <v>563</v>
      </c>
      <c r="H26" s="245">
        <f t="shared" si="1"/>
        <v>76.703999999999994</v>
      </c>
      <c r="I26" s="184">
        <f>LARGE(L26:AB26,1)</f>
        <v>102</v>
      </c>
      <c r="J26" s="185">
        <f>LARGE(L26:AB26,2)</f>
        <v>51</v>
      </c>
      <c r="K26" s="186">
        <f>SUM(L26:AB26)*0.001</f>
        <v>0.20400000000000001</v>
      </c>
      <c r="L26" s="187">
        <f>IF(W26=0,0,VLOOKUP(W26,[3]得点テーブルNEW!$B$14:$K$62,4,0))</f>
        <v>102</v>
      </c>
      <c r="M26" s="187">
        <f>IF(X26=0,0,VLOOKUP(X26,[4]得点テーブルNEW!$B$14:$K$62,4,0))</f>
        <v>0</v>
      </c>
      <c r="N26" s="187">
        <f>IF(Y26=0,0,VLOOKUP(Y26,[3]得点テーブルNEW!$B$14:$K$62,4,0))</f>
        <v>0</v>
      </c>
      <c r="O26" s="187"/>
      <c r="P26" s="187"/>
      <c r="Q26" s="187">
        <f>IF(AB26=0,0,VLOOKUP(AB26,[3]得点テーブルNEW!$B$14:$K$62,4,0))</f>
        <v>0</v>
      </c>
      <c r="R26" s="187">
        <f>IF(AC26=0,0,VLOOKUP(AC26,[4]得点テーブルNEW!$B$14:$K$62,4,0))</f>
        <v>51</v>
      </c>
      <c r="S26" s="187"/>
      <c r="T26" s="187">
        <f>IF(AE26=0,0,VLOOKUP(AE26,[3]得点テーブルNEW!$B$14:$K$62,4,0))</f>
        <v>0</v>
      </c>
      <c r="U26" s="187">
        <f>IF(AF26=0,0,VLOOKUP(AF26,[3]得点テーブルNEW!$B$14:$K$62,4,0))</f>
        <v>51</v>
      </c>
      <c r="V26" s="334"/>
      <c r="W26" s="189" t="s">
        <v>853</v>
      </c>
      <c r="X26" s="188"/>
      <c r="Y26" s="189"/>
      <c r="Z26" s="189"/>
      <c r="AA26" s="189"/>
      <c r="AB26" s="206"/>
      <c r="AC26" s="189" t="s">
        <v>81</v>
      </c>
      <c r="AD26" s="189"/>
      <c r="AE26" s="189"/>
      <c r="AF26" s="244" t="s">
        <v>81</v>
      </c>
      <c r="AG26" s="189"/>
      <c r="BJ26" s="1"/>
      <c r="BK26" s="1"/>
      <c r="BL26" s="1"/>
      <c r="BM26" s="1"/>
      <c r="BN26" s="1"/>
      <c r="BO26" s="1"/>
      <c r="BP26" s="1"/>
      <c r="BQ26" s="1"/>
      <c r="BR26" s="1"/>
      <c r="BS26" s="1"/>
      <c r="BT26" s="1"/>
      <c r="BU26" s="1"/>
      <c r="BV26" s="1"/>
      <c r="BW26" s="1"/>
      <c r="BX26" s="1"/>
      <c r="BY26" s="1"/>
      <c r="BZ26" s="1"/>
      <c r="CA26" s="1"/>
      <c r="CB26" s="1"/>
      <c r="CC26" s="1"/>
      <c r="CD26" s="1"/>
      <c r="CE26" s="1"/>
    </row>
    <row r="27" spans="1:83" s="3" customFormat="1" ht="25" customHeight="1">
      <c r="A27" s="1"/>
      <c r="B27" s="368">
        <f t="shared" si="2"/>
        <v>23</v>
      </c>
      <c r="C27" s="270" t="s">
        <v>311</v>
      </c>
      <c r="D27" s="209" t="s">
        <v>164</v>
      </c>
      <c r="E27" s="198" t="s">
        <v>14</v>
      </c>
      <c r="F27" s="203" t="s">
        <v>89</v>
      </c>
      <c r="G27" s="203" t="s">
        <v>759</v>
      </c>
      <c r="H27" s="246">
        <f t="shared" si="1"/>
        <v>76.653000000000006</v>
      </c>
      <c r="I27" s="184">
        <f>LARGE(L27:V27,1)</f>
        <v>102</v>
      </c>
      <c r="J27" s="185">
        <f>LARGE(L27:V27,2)</f>
        <v>51</v>
      </c>
      <c r="K27" s="186">
        <f>SUM(L27:V27)*0.001</f>
        <v>0.153</v>
      </c>
      <c r="L27" s="187">
        <f>IF(W27=0,0,VLOOKUP(W27,得点テーブルNEW!$B$14:$K$73,4,0))</f>
        <v>102</v>
      </c>
      <c r="M27" s="187">
        <f>IF(X27=0,0,VLOOKUP(X27,得点テーブルNEW!$B$14:$K$62,4,0))</f>
        <v>0</v>
      </c>
      <c r="N27" s="187">
        <f>IF(Y27=0,0,VLOOKUP(Y27,得点テーブルNEW!$B$14:$K$73,4,0))</f>
        <v>0</v>
      </c>
      <c r="O27" s="204">
        <f>IF(Z27=0,0,VLOOKUP(Z27,得点テーブルNEW!$B$14:$K$62,4,0))</f>
        <v>0</v>
      </c>
      <c r="P27" s="187">
        <f>IF(AA27=0,0,VLOOKUP(AA27,得点テーブルNEW!$B$14:$K$73,4,0))</f>
        <v>0</v>
      </c>
      <c r="Q27" s="187">
        <f>IF(AB27=0,0,VLOOKUP(AB27,得点テーブルNEW!$B$14:$K$62,4,0))</f>
        <v>0</v>
      </c>
      <c r="R27" s="187">
        <f>IF(AC27=0,0,VLOOKUP(AC27,得点テーブルNEW!$B$14:$K$62,4,0))</f>
        <v>51</v>
      </c>
      <c r="S27" s="204">
        <f>IF(AD27=0,0,VLOOKUP(AD27,得点テーブルNEW!$B$14:$K$62,4,0))</f>
        <v>0</v>
      </c>
      <c r="T27" s="187">
        <f>IF(AE27=0,0,VLOOKUP(AE27,得点テーブルNEW!$B$14:$K$73,4,0))</f>
        <v>0</v>
      </c>
      <c r="U27" s="187">
        <f>IF(AF27=0,0,VLOOKUP(AF27,得点テーブルNEW!$B$14:$K$62,4,0))</f>
        <v>0</v>
      </c>
      <c r="V27" s="334">
        <f>IF(AG27=0,0,VLOOKUP(AG27,得点テーブルNEW!$B$14:$K$73,4,0))</f>
        <v>0</v>
      </c>
      <c r="W27" s="188" t="s">
        <v>853</v>
      </c>
      <c r="X27" s="206"/>
      <c r="Y27" s="189"/>
      <c r="Z27" s="189"/>
      <c r="AA27" s="189"/>
      <c r="AB27" s="206"/>
      <c r="AC27" s="325" t="s">
        <v>81</v>
      </c>
      <c r="AD27" s="206"/>
      <c r="AE27" s="189"/>
      <c r="AF27" s="206"/>
      <c r="AG27" s="189"/>
      <c r="BJ27" s="1"/>
      <c r="BK27" s="1"/>
      <c r="BL27" s="1"/>
      <c r="BM27" s="1"/>
      <c r="BN27" s="1"/>
      <c r="BO27" s="1"/>
      <c r="BP27" s="1"/>
      <c r="BQ27" s="1"/>
      <c r="BR27" s="1"/>
      <c r="BS27" s="1"/>
      <c r="BT27" s="1"/>
      <c r="BU27" s="1"/>
      <c r="BV27" s="1"/>
      <c r="BW27" s="1"/>
      <c r="BX27" s="1"/>
      <c r="BY27" s="1"/>
      <c r="BZ27" s="1"/>
      <c r="CA27" s="1"/>
      <c r="CB27" s="1"/>
      <c r="CC27" s="1"/>
      <c r="CD27" s="1"/>
      <c r="CE27" s="1"/>
    </row>
    <row r="28" spans="1:83" s="3" customFormat="1" ht="25" customHeight="1">
      <c r="A28" s="1"/>
      <c r="B28" s="368">
        <f t="shared" si="2"/>
        <v>24</v>
      </c>
      <c r="C28" s="300"/>
      <c r="D28" s="180" t="s">
        <v>610</v>
      </c>
      <c r="E28" s="284" t="s">
        <v>489</v>
      </c>
      <c r="F28" s="203" t="s">
        <v>70</v>
      </c>
      <c r="G28" s="203" t="s">
        <v>563</v>
      </c>
      <c r="H28" s="245">
        <f t="shared" si="1"/>
        <v>51.255000000000003</v>
      </c>
      <c r="I28" s="184">
        <f t="shared" ref="I28:I40" si="3">LARGE(L28:AB28,1)</f>
        <v>51</v>
      </c>
      <c r="J28" s="185">
        <f t="shared" ref="J28:J40" si="4">LARGE(L28:AB28,2)</f>
        <v>51</v>
      </c>
      <c r="K28" s="186">
        <f t="shared" ref="K28:K40" si="5">SUM(L28:AB28)*0.001</f>
        <v>0.255</v>
      </c>
      <c r="L28" s="187">
        <f>IF(W28=0,0,VLOOKUP(W28,[3]得点テーブルNEW!$B$14:$K$62,4,0))</f>
        <v>51</v>
      </c>
      <c r="M28" s="187">
        <f>IF(X28=0,0,VLOOKUP(X28,[4]得点テーブルNEW!$B$14:$K$62,4,0))</f>
        <v>51</v>
      </c>
      <c r="N28" s="187">
        <f>IF(Y28=0,0,VLOOKUP(Y28,[3]得点テーブルNEW!$B$14:$K$62,4,0))</f>
        <v>51</v>
      </c>
      <c r="O28" s="187"/>
      <c r="P28" s="187"/>
      <c r="Q28" s="187">
        <f>IF(AB28=0,0,VLOOKUP(AB28,[3]得点テーブルNEW!$B$14:$K$62,4,0))</f>
        <v>0</v>
      </c>
      <c r="R28" s="187">
        <f>IF(AC28=0,0,VLOOKUP(AC28,[4]得点テーブルNEW!$B$14:$K$62,4,0))</f>
        <v>51</v>
      </c>
      <c r="S28" s="187"/>
      <c r="T28" s="187">
        <f>IF(AE28=0,0,VLOOKUP(AE28,[3]得点テーブルNEW!$B$14:$K$62,4,0))</f>
        <v>0</v>
      </c>
      <c r="U28" s="187">
        <f>IF(AF28=0,0,VLOOKUP(AF28,[3]得点テーブルNEW!$B$14:$K$62,4,0))</f>
        <v>51</v>
      </c>
      <c r="V28" s="334"/>
      <c r="W28" s="189" t="s">
        <v>861</v>
      </c>
      <c r="X28" s="188" t="s">
        <v>81</v>
      </c>
      <c r="Y28" s="189" t="s">
        <v>81</v>
      </c>
      <c r="Z28" s="189"/>
      <c r="AA28" s="189"/>
      <c r="AB28" s="206"/>
      <c r="AC28" s="189" t="s">
        <v>81</v>
      </c>
      <c r="AD28" s="189"/>
      <c r="AE28" s="189"/>
      <c r="AF28" s="244" t="s">
        <v>81</v>
      </c>
      <c r="AG28" s="189"/>
      <c r="BJ28" s="1"/>
      <c r="BK28" s="1"/>
      <c r="BL28" s="1"/>
      <c r="BM28" s="1"/>
      <c r="BN28" s="1"/>
      <c r="BO28" s="1"/>
      <c r="BP28" s="1"/>
      <c r="BQ28" s="1"/>
      <c r="BR28" s="1"/>
      <c r="BS28" s="1"/>
      <c r="BT28" s="1"/>
      <c r="BU28" s="1"/>
      <c r="BV28" s="1"/>
      <c r="BW28" s="1"/>
      <c r="BX28" s="1"/>
      <c r="BY28" s="1"/>
      <c r="BZ28" s="1"/>
      <c r="CA28" s="1"/>
      <c r="CB28" s="1"/>
      <c r="CC28" s="1"/>
      <c r="CD28" s="1"/>
      <c r="CE28" s="1"/>
    </row>
    <row r="29" spans="1:83" s="3" customFormat="1" ht="25" customHeight="1">
      <c r="A29" s="1"/>
      <c r="B29" s="368">
        <f t="shared" si="2"/>
        <v>25</v>
      </c>
      <c r="C29" s="302" t="s">
        <v>586</v>
      </c>
      <c r="D29" s="181" t="s">
        <v>548</v>
      </c>
      <c r="E29" s="282" t="s">
        <v>562</v>
      </c>
      <c r="F29" s="203" t="s">
        <v>70</v>
      </c>
      <c r="G29" s="203" t="s">
        <v>563</v>
      </c>
      <c r="H29" s="245">
        <f t="shared" si="1"/>
        <v>51.204000000000001</v>
      </c>
      <c r="I29" s="184">
        <f t="shared" si="3"/>
        <v>51</v>
      </c>
      <c r="J29" s="185">
        <f t="shared" si="4"/>
        <v>51</v>
      </c>
      <c r="K29" s="186">
        <f t="shared" si="5"/>
        <v>0.20400000000000001</v>
      </c>
      <c r="L29" s="187">
        <f>IF(W29=0,0,VLOOKUP(W29,[3]得点テーブルNEW!$B$14:$K$62,4,0))</f>
        <v>51</v>
      </c>
      <c r="M29" s="187">
        <f>IF(X29=0,0,VLOOKUP(X29,[4]得点テーブルNEW!$B$14:$K$62,4,0))</f>
        <v>51</v>
      </c>
      <c r="N29" s="187">
        <f>IF(Y29=0,0,VLOOKUP(Y29,[3]得点テーブルNEW!$B$14:$K$62,4,0))</f>
        <v>51</v>
      </c>
      <c r="O29" s="187"/>
      <c r="P29" s="187"/>
      <c r="Q29" s="187">
        <f>IF(AB29=0,0,VLOOKUP(AB29,[3]得点テーブルNEW!$B$14:$K$62,4,0))</f>
        <v>0</v>
      </c>
      <c r="R29" s="187">
        <f>IF(AC29=0,0,VLOOKUP(AC29,[4]得点テーブルNEW!$B$14:$K$62,4,0))</f>
        <v>51</v>
      </c>
      <c r="S29" s="187"/>
      <c r="T29" s="187">
        <f>IF(AE29=0,0,VLOOKUP(AE29,[3]得点テーブルNEW!$B$14:$K$62,4,0))</f>
        <v>0</v>
      </c>
      <c r="U29" s="187">
        <f>IF(AF29=0,0,VLOOKUP(AF29,[3]得点テーブルNEW!$B$14:$K$62,4,0))</f>
        <v>0</v>
      </c>
      <c r="V29" s="334"/>
      <c r="W29" s="189" t="s">
        <v>861</v>
      </c>
      <c r="X29" s="188" t="s">
        <v>81</v>
      </c>
      <c r="Y29" s="189" t="s">
        <v>81</v>
      </c>
      <c r="Z29" s="189"/>
      <c r="AA29" s="189"/>
      <c r="AB29" s="206"/>
      <c r="AC29" s="189" t="s">
        <v>81</v>
      </c>
      <c r="AD29" s="189"/>
      <c r="AE29" s="189"/>
      <c r="AF29" s="295"/>
      <c r="AG29" s="189"/>
      <c r="BJ29" s="1"/>
      <c r="BK29" s="1"/>
      <c r="BL29" s="1"/>
      <c r="BM29" s="1"/>
      <c r="BN29" s="1"/>
      <c r="BO29" s="1"/>
      <c r="BP29" s="1"/>
      <c r="BQ29" s="1"/>
      <c r="BR29" s="1"/>
      <c r="BS29" s="1"/>
      <c r="BT29" s="1"/>
      <c r="BU29" s="1"/>
      <c r="BV29" s="1"/>
      <c r="BW29" s="1"/>
      <c r="BX29" s="1"/>
      <c r="BY29" s="1"/>
      <c r="BZ29" s="1"/>
      <c r="CA29" s="1"/>
      <c r="CB29" s="1"/>
      <c r="CC29" s="1"/>
      <c r="CD29" s="1"/>
      <c r="CE29" s="1"/>
    </row>
    <row r="30" spans="1:83" s="3" customFormat="1" ht="25" customHeight="1">
      <c r="A30" s="1"/>
      <c r="B30" s="368">
        <f t="shared" si="2"/>
        <v>25</v>
      </c>
      <c r="C30" s="300"/>
      <c r="D30" s="180" t="s">
        <v>810</v>
      </c>
      <c r="E30" s="282" t="s">
        <v>571</v>
      </c>
      <c r="F30" s="203" t="s">
        <v>70</v>
      </c>
      <c r="G30" s="203" t="s">
        <v>891</v>
      </c>
      <c r="H30" s="245">
        <f t="shared" si="1"/>
        <v>51.204000000000001</v>
      </c>
      <c r="I30" s="184">
        <f t="shared" si="3"/>
        <v>51</v>
      </c>
      <c r="J30" s="185">
        <f t="shared" si="4"/>
        <v>51</v>
      </c>
      <c r="K30" s="186">
        <f t="shared" si="5"/>
        <v>0.20400000000000001</v>
      </c>
      <c r="L30" s="187">
        <f>IF(W30=0,0,VLOOKUP(W30,[3]得点テーブルNEW!$B$14:$K$62,4,0))</f>
        <v>51</v>
      </c>
      <c r="M30" s="187">
        <f>IF(X30=0,0,VLOOKUP(X30,[4]得点テーブルNEW!$B$14:$K$62,4,0))</f>
        <v>0</v>
      </c>
      <c r="N30" s="187">
        <f>IF(Y30=0,0,VLOOKUP(Y30,[3]得点テーブルNEW!$B$14:$K$62,4,0))</f>
        <v>51</v>
      </c>
      <c r="O30" s="187"/>
      <c r="P30" s="187"/>
      <c r="Q30" s="187">
        <f>IF(AB30=0,0,VLOOKUP(AB30,[3]得点テーブルNEW!$B$14:$K$62,4,0))</f>
        <v>0</v>
      </c>
      <c r="R30" s="187">
        <f>IF(AC30=0,0,VLOOKUP(AC30,[4]得点テーブルNEW!$B$14:$K$62,4,0))</f>
        <v>51</v>
      </c>
      <c r="S30" s="187"/>
      <c r="T30" s="187">
        <f>IF(AE30=0,0,VLOOKUP(AE30,[3]得点テーブルNEW!$B$14:$K$62,4,0))</f>
        <v>0</v>
      </c>
      <c r="U30" s="187">
        <f>IF(AF30=0,0,VLOOKUP(AF30,[3]得点テーブルNEW!$B$14:$K$62,4,0))</f>
        <v>51</v>
      </c>
      <c r="V30" s="334"/>
      <c r="W30" s="189" t="s">
        <v>861</v>
      </c>
      <c r="X30" s="188"/>
      <c r="Y30" s="189" t="s">
        <v>81</v>
      </c>
      <c r="Z30" s="189"/>
      <c r="AA30" s="189"/>
      <c r="AB30" s="206"/>
      <c r="AC30" s="189" t="s">
        <v>756</v>
      </c>
      <c r="AD30" s="189"/>
      <c r="AE30" s="189"/>
      <c r="AF30" s="244" t="s">
        <v>81</v>
      </c>
      <c r="AG30" s="189"/>
      <c r="BJ30" s="1"/>
      <c r="BK30" s="1"/>
      <c r="BL30" s="1"/>
      <c r="BM30" s="1"/>
      <c r="BN30" s="1"/>
      <c r="BO30" s="1"/>
      <c r="BP30" s="1"/>
      <c r="BQ30" s="1"/>
      <c r="BR30" s="1"/>
      <c r="BS30" s="1"/>
      <c r="BT30" s="1"/>
      <c r="BU30" s="1"/>
      <c r="BV30" s="1"/>
      <c r="BW30" s="1"/>
      <c r="BX30" s="1"/>
      <c r="BY30" s="1"/>
      <c r="BZ30" s="1"/>
      <c r="CA30" s="1"/>
      <c r="CB30" s="1"/>
      <c r="CC30" s="1"/>
      <c r="CD30" s="1"/>
      <c r="CE30" s="1"/>
    </row>
    <row r="31" spans="1:83" s="3" customFormat="1" ht="25" customHeight="1">
      <c r="A31" s="1"/>
      <c r="B31" s="368">
        <f t="shared" si="2"/>
        <v>27</v>
      </c>
      <c r="C31" s="300" t="s">
        <v>575</v>
      </c>
      <c r="D31" s="276" t="s">
        <v>574</v>
      </c>
      <c r="E31" s="282" t="s">
        <v>558</v>
      </c>
      <c r="F31" s="203" t="s">
        <v>70</v>
      </c>
      <c r="G31" s="203" t="s">
        <v>563</v>
      </c>
      <c r="H31" s="245">
        <f t="shared" si="1"/>
        <v>51.152999999999999</v>
      </c>
      <c r="I31" s="184">
        <f t="shared" si="3"/>
        <v>51</v>
      </c>
      <c r="J31" s="185">
        <f t="shared" si="4"/>
        <v>51</v>
      </c>
      <c r="K31" s="186">
        <f t="shared" si="5"/>
        <v>0.153</v>
      </c>
      <c r="L31" s="187">
        <f>IF(W31=0,0,VLOOKUP(W31,[3]得点テーブルNEW!$B$14:$K$62,4,0))</f>
        <v>51</v>
      </c>
      <c r="M31" s="187">
        <f>IF(X31=0,0,VLOOKUP(X31,[4]得点テーブルNEW!$B$14:$K$62,4,0))</f>
        <v>0</v>
      </c>
      <c r="N31" s="187">
        <f>IF(Y31=0,0,VLOOKUP(Y31,[3]得点テーブルNEW!$B$14:$K$62,4,0))</f>
        <v>51</v>
      </c>
      <c r="O31" s="187"/>
      <c r="P31" s="187"/>
      <c r="Q31" s="187">
        <f>IF(AB31=0,0,VLOOKUP(AB31,[3]得点テーブルNEW!$B$14:$K$62,4,0))</f>
        <v>0</v>
      </c>
      <c r="R31" s="187">
        <f>IF(AC31=0,0,VLOOKUP(AC31,[4]得点テーブルNEW!$B$14:$K$62,4,0))</f>
        <v>51</v>
      </c>
      <c r="S31" s="187"/>
      <c r="T31" s="187">
        <f>IF(AE31=0,0,VLOOKUP(AE31,[3]得点テーブルNEW!$B$14:$K$62,4,0))</f>
        <v>0</v>
      </c>
      <c r="U31" s="187">
        <f>IF(AF31=0,0,VLOOKUP(AF31,[3]得点テーブルNEW!$B$14:$K$62,4,0))</f>
        <v>0</v>
      </c>
      <c r="V31" s="334"/>
      <c r="W31" s="189" t="s">
        <v>861</v>
      </c>
      <c r="X31" s="188"/>
      <c r="Y31" s="189" t="s">
        <v>81</v>
      </c>
      <c r="Z31" s="189"/>
      <c r="AA31" s="189"/>
      <c r="AB31" s="206"/>
      <c r="AC31" s="189" t="s">
        <v>766</v>
      </c>
      <c r="AD31" s="189"/>
      <c r="AE31" s="189"/>
      <c r="AF31" s="295"/>
      <c r="AG31" s="189"/>
      <c r="BJ31" s="1"/>
      <c r="BK31" s="1"/>
      <c r="BL31" s="1"/>
      <c r="BM31" s="1"/>
      <c r="BN31" s="1"/>
      <c r="BO31" s="1"/>
      <c r="BP31" s="1"/>
      <c r="BQ31" s="1"/>
      <c r="BR31" s="1"/>
      <c r="BS31" s="1"/>
      <c r="BT31" s="1"/>
      <c r="BU31" s="1"/>
      <c r="BV31" s="1"/>
      <c r="BW31" s="1"/>
      <c r="BX31" s="1"/>
      <c r="BY31" s="1"/>
      <c r="BZ31" s="1"/>
      <c r="CA31" s="1"/>
      <c r="CB31" s="1"/>
      <c r="CC31" s="1"/>
      <c r="CD31" s="1"/>
      <c r="CE31" s="1"/>
    </row>
    <row r="32" spans="1:83" s="3" customFormat="1" ht="25" customHeight="1">
      <c r="A32" s="1"/>
      <c r="B32" s="368">
        <f t="shared" si="2"/>
        <v>27</v>
      </c>
      <c r="C32" s="300" t="s">
        <v>585</v>
      </c>
      <c r="D32" s="275" t="s">
        <v>584</v>
      </c>
      <c r="E32" s="284" t="s">
        <v>562</v>
      </c>
      <c r="F32" s="203" t="s">
        <v>70</v>
      </c>
      <c r="G32" s="203" t="s">
        <v>563</v>
      </c>
      <c r="H32" s="245">
        <f t="shared" si="1"/>
        <v>51.152999999999999</v>
      </c>
      <c r="I32" s="184">
        <f t="shared" si="3"/>
        <v>51</v>
      </c>
      <c r="J32" s="185">
        <f t="shared" si="4"/>
        <v>51</v>
      </c>
      <c r="K32" s="186">
        <f t="shared" si="5"/>
        <v>0.153</v>
      </c>
      <c r="L32" s="187">
        <f>IF(W32=0,0,VLOOKUP(W32,[3]得点テーブルNEW!$B$14:$K$62,4,0))</f>
        <v>51</v>
      </c>
      <c r="M32" s="187">
        <f>IF(X32=0,0,VLOOKUP(X32,[4]得点テーブルNEW!$B$14:$K$62,4,0))</f>
        <v>51</v>
      </c>
      <c r="N32" s="187">
        <f>IF(Y32=0,0,VLOOKUP(Y32,[3]得点テーブルNEW!$B$14:$K$62,4,0))</f>
        <v>51</v>
      </c>
      <c r="O32" s="187"/>
      <c r="P32" s="187"/>
      <c r="Q32" s="187">
        <f>IF(AB32=0,0,VLOOKUP(AB32,[3]得点テーブルNEW!$B$14:$K$62,4,0))</f>
        <v>0</v>
      </c>
      <c r="R32" s="187">
        <f>IF(AC32=0,0,VLOOKUP(AC32,[4]得点テーブルNEW!$B$14:$K$62,4,0))</f>
        <v>0</v>
      </c>
      <c r="S32" s="187"/>
      <c r="T32" s="187">
        <f>IF(AE32=0,0,VLOOKUP(AE32,[3]得点テーブルNEW!$B$14:$K$62,4,0))</f>
        <v>0</v>
      </c>
      <c r="U32" s="187">
        <f>IF(AF32=0,0,VLOOKUP(AF32,[3]得点テーブルNEW!$B$14:$K$62,4,0))</f>
        <v>0</v>
      </c>
      <c r="V32" s="334"/>
      <c r="W32" s="189" t="s">
        <v>864</v>
      </c>
      <c r="X32" s="188" t="s">
        <v>81</v>
      </c>
      <c r="Y32" s="189" t="s">
        <v>81</v>
      </c>
      <c r="Z32" s="189"/>
      <c r="AA32" s="189"/>
      <c r="AB32" s="206"/>
      <c r="AC32" s="189"/>
      <c r="AD32" s="189"/>
      <c r="AE32" s="189"/>
      <c r="AF32" s="295"/>
      <c r="AG32" s="189"/>
      <c r="BJ32" s="1"/>
      <c r="BK32" s="1"/>
      <c r="BL32" s="1"/>
      <c r="BM32" s="1"/>
      <c r="BN32" s="1"/>
      <c r="BO32" s="1"/>
      <c r="BP32" s="1"/>
      <c r="BQ32" s="1"/>
      <c r="BR32" s="1"/>
      <c r="BS32" s="1"/>
      <c r="BT32" s="1"/>
      <c r="BU32" s="1"/>
      <c r="BV32" s="1"/>
      <c r="BW32" s="1"/>
      <c r="BX32" s="1"/>
      <c r="BY32" s="1"/>
      <c r="BZ32" s="1"/>
      <c r="CA32" s="1"/>
      <c r="CB32" s="1"/>
      <c r="CC32" s="1"/>
      <c r="CD32" s="1"/>
      <c r="CE32" s="1"/>
    </row>
    <row r="33" spans="1:83" s="3" customFormat="1" ht="25" customHeight="1">
      <c r="A33" s="1"/>
      <c r="B33" s="368">
        <f t="shared" si="2"/>
        <v>27</v>
      </c>
      <c r="C33" s="300"/>
      <c r="D33" s="180" t="s">
        <v>609</v>
      </c>
      <c r="E33" s="232" t="s">
        <v>608</v>
      </c>
      <c r="F33" s="203" t="s">
        <v>70</v>
      </c>
      <c r="G33" s="203" t="s">
        <v>563</v>
      </c>
      <c r="H33" s="245">
        <f t="shared" si="1"/>
        <v>51.152999999999999</v>
      </c>
      <c r="I33" s="184">
        <f t="shared" si="3"/>
        <v>51</v>
      </c>
      <c r="J33" s="185">
        <f t="shared" si="4"/>
        <v>51</v>
      </c>
      <c r="K33" s="186">
        <f t="shared" si="5"/>
        <v>0.153</v>
      </c>
      <c r="L33" s="187">
        <f>IF(W33=0,0,VLOOKUP(W33,[3]得点テーブルNEW!$B$14:$K$62,4,0))</f>
        <v>51</v>
      </c>
      <c r="M33" s="187">
        <f>IF(X33=0,0,VLOOKUP(X33,[4]得点テーブルNEW!$B$14:$K$62,4,0))</f>
        <v>51</v>
      </c>
      <c r="N33" s="187">
        <f>IF(Y33=0,0,VLOOKUP(Y33,[3]得点テーブルNEW!$B$14:$K$62,4,0))</f>
        <v>51</v>
      </c>
      <c r="O33" s="187"/>
      <c r="P33" s="187"/>
      <c r="Q33" s="187">
        <f>IF(AB33=0,0,VLOOKUP(AB33,[3]得点テーブルNEW!$B$14:$K$62,4,0))</f>
        <v>0</v>
      </c>
      <c r="R33" s="187">
        <f>IF(AC33=0,0,VLOOKUP(AC33,[4]得点テーブルNEW!$B$14:$K$62,4,0))</f>
        <v>0</v>
      </c>
      <c r="S33" s="187"/>
      <c r="T33" s="187">
        <f>IF(AE33=0,0,VLOOKUP(AE33,[3]得点テーブルNEW!$B$14:$K$62,4,0))</f>
        <v>0</v>
      </c>
      <c r="U33" s="187">
        <f>IF(AF33=0,0,VLOOKUP(AF33,[3]得点テーブルNEW!$B$14:$K$62,4,0))</f>
        <v>0</v>
      </c>
      <c r="V33" s="334"/>
      <c r="W33" s="189" t="s">
        <v>861</v>
      </c>
      <c r="X33" s="188" t="s">
        <v>651</v>
      </c>
      <c r="Y33" s="189" t="s">
        <v>727</v>
      </c>
      <c r="Z33" s="189"/>
      <c r="AA33" s="189"/>
      <c r="AB33" s="206"/>
      <c r="AC33" s="189"/>
      <c r="AD33" s="189"/>
      <c r="AE33" s="189"/>
      <c r="AF33" s="295"/>
      <c r="AG33" s="189"/>
      <c r="BJ33" s="1"/>
      <c r="BK33" s="1"/>
      <c r="BL33" s="1"/>
      <c r="BM33" s="1"/>
      <c r="BN33" s="1"/>
      <c r="BO33" s="1"/>
      <c r="BP33" s="1"/>
      <c r="BQ33" s="1"/>
      <c r="BR33" s="1"/>
      <c r="BS33" s="1"/>
      <c r="BT33" s="1"/>
      <c r="BU33" s="1"/>
      <c r="BV33" s="1"/>
      <c r="BW33" s="1"/>
      <c r="BX33" s="1"/>
      <c r="BY33" s="1"/>
      <c r="BZ33" s="1"/>
      <c r="CA33" s="1"/>
      <c r="CB33" s="1"/>
      <c r="CC33" s="1"/>
      <c r="CD33" s="1"/>
      <c r="CE33" s="1"/>
    </row>
    <row r="34" spans="1:83" ht="25" customHeight="1">
      <c r="B34" s="368">
        <f t="shared" si="2"/>
        <v>30</v>
      </c>
      <c r="C34" s="300"/>
      <c r="D34" s="180" t="s">
        <v>611</v>
      </c>
      <c r="E34" s="297" t="s">
        <v>532</v>
      </c>
      <c r="F34" s="203" t="s">
        <v>70</v>
      </c>
      <c r="G34" s="203" t="s">
        <v>563</v>
      </c>
      <c r="H34" s="245">
        <f t="shared" si="1"/>
        <v>51.101999999999997</v>
      </c>
      <c r="I34" s="184">
        <f t="shared" si="3"/>
        <v>51</v>
      </c>
      <c r="J34" s="185">
        <f t="shared" si="4"/>
        <v>51</v>
      </c>
      <c r="K34" s="186">
        <f t="shared" si="5"/>
        <v>0.10200000000000001</v>
      </c>
      <c r="L34" s="187">
        <f>IF(W34=0,0,VLOOKUP(W34,[3]得点テーブルNEW!$B$14:$K$62,4,0))</f>
        <v>0</v>
      </c>
      <c r="M34" s="187">
        <f>IF(X34=0,0,VLOOKUP(X34,[4]得点テーブルNEW!$B$14:$K$62,4,0))</f>
        <v>0</v>
      </c>
      <c r="N34" s="187">
        <f>IF(Y34=0,0,VLOOKUP(Y34,[3]得点テーブルNEW!$B$14:$K$62,4,0))</f>
        <v>51</v>
      </c>
      <c r="O34" s="187"/>
      <c r="P34" s="187"/>
      <c r="Q34" s="187">
        <f>IF(AB34=0,0,VLOOKUP(AB34,[3]得点テーブルNEW!$B$14:$K$62,4,0))</f>
        <v>0</v>
      </c>
      <c r="R34" s="187">
        <f>IF(AC34=0,0,VLOOKUP(AC34,[4]得点テーブルNEW!$B$14:$K$62,4,0))</f>
        <v>0</v>
      </c>
      <c r="S34" s="187"/>
      <c r="T34" s="187">
        <f>IF(AE34=0,0,VLOOKUP(AE34,[3]得点テーブルNEW!$B$14:$K$62,4,0))</f>
        <v>0</v>
      </c>
      <c r="U34" s="187">
        <f>IF(AF34=0,0,VLOOKUP(AF34,[3]得点テーブルNEW!$B$14:$K$62,4,0))</f>
        <v>51</v>
      </c>
      <c r="V34" s="334"/>
      <c r="W34" s="189"/>
      <c r="X34" s="188"/>
      <c r="Y34" s="189" t="s">
        <v>81</v>
      </c>
      <c r="Z34" s="189"/>
      <c r="AA34" s="189"/>
      <c r="AB34" s="206"/>
      <c r="AC34" s="189"/>
      <c r="AD34" s="189"/>
      <c r="AE34" s="189"/>
      <c r="AF34" s="244" t="s">
        <v>81</v>
      </c>
      <c r="AG34" s="189"/>
    </row>
    <row r="35" spans="1:83" ht="25" customHeight="1">
      <c r="B35" s="368">
        <f t="shared" si="2"/>
        <v>30</v>
      </c>
      <c r="C35" s="302" t="s">
        <v>583</v>
      </c>
      <c r="D35" s="275" t="s">
        <v>582</v>
      </c>
      <c r="E35" s="284" t="s">
        <v>565</v>
      </c>
      <c r="F35" s="203" t="s">
        <v>70</v>
      </c>
      <c r="G35" s="203" t="s">
        <v>563</v>
      </c>
      <c r="H35" s="245">
        <f t="shared" si="1"/>
        <v>51.101999999999997</v>
      </c>
      <c r="I35" s="184">
        <f t="shared" si="3"/>
        <v>51</v>
      </c>
      <c r="J35" s="185">
        <f t="shared" si="4"/>
        <v>51</v>
      </c>
      <c r="K35" s="186">
        <f t="shared" si="5"/>
        <v>0.10200000000000001</v>
      </c>
      <c r="L35" s="187">
        <f>IF(W35=0,0,VLOOKUP(W35,[3]得点テーブルNEW!$B$14:$K$62,4,0))</f>
        <v>51</v>
      </c>
      <c r="M35" s="187">
        <f>IF(X35=0,0,VLOOKUP(X35,[4]得点テーブルNEW!$B$14:$K$62,4,0))</f>
        <v>0</v>
      </c>
      <c r="N35" s="187">
        <f>IF(Y35=0,0,VLOOKUP(Y35,[3]得点テーブルNEW!$B$14:$K$62,4,0))</f>
        <v>51</v>
      </c>
      <c r="O35" s="187"/>
      <c r="P35" s="187"/>
      <c r="Q35" s="187">
        <f>IF(AB35=0,0,VLOOKUP(AB35,[3]得点テーブルNEW!$B$14:$K$62,4,0))</f>
        <v>0</v>
      </c>
      <c r="R35" s="187">
        <f>IF(AC35=0,0,VLOOKUP(AC35,[4]得点テーブルNEW!$B$14:$K$62,4,0))</f>
        <v>0</v>
      </c>
      <c r="S35" s="187"/>
      <c r="T35" s="187">
        <f>IF(AE35=0,0,VLOOKUP(AE35,[3]得点テーブルNEW!$B$14:$K$62,4,0))</f>
        <v>0</v>
      </c>
      <c r="U35" s="187">
        <f>IF(AF35=0,0,VLOOKUP(AF35,[3]得点テーブルNEW!$B$14:$K$62,4,0))</f>
        <v>0</v>
      </c>
      <c r="V35" s="334"/>
      <c r="W35" s="189" t="s">
        <v>861</v>
      </c>
      <c r="X35" s="188"/>
      <c r="Y35" s="189" t="s">
        <v>730</v>
      </c>
      <c r="Z35" s="189"/>
      <c r="AA35" s="189"/>
      <c r="AB35" s="206"/>
      <c r="AC35" s="189"/>
      <c r="AD35" s="189"/>
      <c r="AE35" s="189"/>
      <c r="AF35" s="244"/>
      <c r="AG35" s="189"/>
    </row>
    <row r="36" spans="1:83" ht="25" customHeight="1">
      <c r="B36" s="368">
        <f t="shared" si="2"/>
        <v>30</v>
      </c>
      <c r="C36" s="300" t="s">
        <v>593</v>
      </c>
      <c r="D36" s="275" t="s">
        <v>592</v>
      </c>
      <c r="E36" s="284" t="s">
        <v>541</v>
      </c>
      <c r="F36" s="203" t="s">
        <v>70</v>
      </c>
      <c r="G36" s="203" t="s">
        <v>563</v>
      </c>
      <c r="H36" s="245">
        <f t="shared" ref="H36:H53" si="6">AVERAGE(I36:J36)+K36</f>
        <v>51.101999999999997</v>
      </c>
      <c r="I36" s="184">
        <f t="shared" si="3"/>
        <v>51</v>
      </c>
      <c r="J36" s="185">
        <f t="shared" si="4"/>
        <v>51</v>
      </c>
      <c r="K36" s="186">
        <f t="shared" si="5"/>
        <v>0.10200000000000001</v>
      </c>
      <c r="L36" s="187">
        <f>IF(W36=0,0,VLOOKUP(W36,[3]得点テーブルNEW!$B$14:$K$62,4,0))</f>
        <v>51</v>
      </c>
      <c r="M36" s="187">
        <f>IF(X36=0,0,VLOOKUP(X36,[4]得点テーブルNEW!$B$14:$K$62,4,0))</f>
        <v>0</v>
      </c>
      <c r="N36" s="187">
        <f>IF(Y36=0,0,VLOOKUP(Y36,[3]得点テーブルNEW!$B$14:$K$62,4,0))</f>
        <v>51</v>
      </c>
      <c r="O36" s="187"/>
      <c r="P36" s="187"/>
      <c r="Q36" s="187">
        <f>IF(AB36=0,0,VLOOKUP(AB36,[3]得点テーブルNEW!$B$14:$K$62,4,0))</f>
        <v>0</v>
      </c>
      <c r="R36" s="187">
        <f>IF(AC36=0,0,VLOOKUP(AC36,[4]得点テーブルNEW!$B$14:$K$62,4,0))</f>
        <v>0</v>
      </c>
      <c r="S36" s="187"/>
      <c r="T36" s="187">
        <f>IF(AE36=0,0,VLOOKUP(AE36,[3]得点テーブルNEW!$B$14:$K$62,4,0))</f>
        <v>0</v>
      </c>
      <c r="U36" s="187">
        <f>IF(AF36=0,0,VLOOKUP(AF36,[3]得点テーブルNEW!$B$14:$K$62,4,0))</f>
        <v>0</v>
      </c>
      <c r="V36" s="334"/>
      <c r="W36" s="189" t="s">
        <v>861</v>
      </c>
      <c r="X36" s="188"/>
      <c r="Y36" s="189" t="s">
        <v>81</v>
      </c>
      <c r="Z36" s="189"/>
      <c r="AA36" s="189"/>
      <c r="AB36" s="206"/>
      <c r="AC36" s="189"/>
      <c r="AD36" s="189"/>
      <c r="AE36" s="189"/>
      <c r="AF36" s="244"/>
      <c r="AG36" s="189"/>
    </row>
    <row r="37" spans="1:83" ht="25" customHeight="1">
      <c r="B37" s="368">
        <f t="shared" si="2"/>
        <v>30</v>
      </c>
      <c r="C37" s="302" t="s">
        <v>588</v>
      </c>
      <c r="D37" s="275" t="s">
        <v>587</v>
      </c>
      <c r="E37" s="284" t="s">
        <v>541</v>
      </c>
      <c r="F37" s="203" t="s">
        <v>70</v>
      </c>
      <c r="G37" s="203" t="s">
        <v>563</v>
      </c>
      <c r="H37" s="245">
        <f t="shared" si="6"/>
        <v>51.101999999999997</v>
      </c>
      <c r="I37" s="184">
        <f t="shared" si="3"/>
        <v>51</v>
      </c>
      <c r="J37" s="185">
        <f t="shared" si="4"/>
        <v>51</v>
      </c>
      <c r="K37" s="186">
        <f t="shared" si="5"/>
        <v>0.10200000000000001</v>
      </c>
      <c r="L37" s="187">
        <f>IF(W37=0,0,VLOOKUP(W37,[3]得点テーブルNEW!$B$14:$K$62,4,0))</f>
        <v>51</v>
      </c>
      <c r="M37" s="187">
        <f>IF(X37=0,0,VLOOKUP(X37,[4]得点テーブルNEW!$B$14:$K$62,4,0))</f>
        <v>0</v>
      </c>
      <c r="N37" s="187">
        <f>IF(Y37=0,0,VLOOKUP(Y37,[3]得点テーブルNEW!$B$14:$K$62,4,0))</f>
        <v>51</v>
      </c>
      <c r="O37" s="187"/>
      <c r="P37" s="187"/>
      <c r="Q37" s="187">
        <f>IF(AB37=0,0,VLOOKUP(AB37,[3]得点テーブルNEW!$B$14:$K$62,4,0))</f>
        <v>0</v>
      </c>
      <c r="R37" s="187">
        <f>IF(AC37=0,0,VLOOKUP(AC37,[4]得点テーブルNEW!$B$14:$K$62,4,0))</f>
        <v>0</v>
      </c>
      <c r="S37" s="187"/>
      <c r="T37" s="187">
        <f>IF(AE37=0,0,VLOOKUP(AE37,[3]得点テーブルNEW!$B$14:$K$62,4,0))</f>
        <v>0</v>
      </c>
      <c r="U37" s="187">
        <f>IF(AF37=0,0,VLOOKUP(AF37,[3]得点テーブルNEW!$B$14:$K$62,4,0))</f>
        <v>0</v>
      </c>
      <c r="V37" s="334"/>
      <c r="W37" s="189" t="s">
        <v>861</v>
      </c>
      <c r="X37" s="188"/>
      <c r="Y37" s="191" t="s">
        <v>729</v>
      </c>
      <c r="Z37" s="191"/>
      <c r="AA37" s="191"/>
      <c r="AB37" s="206"/>
      <c r="AC37" s="189"/>
      <c r="AD37" s="189"/>
      <c r="AE37" s="189"/>
      <c r="AF37" s="244"/>
      <c r="AG37" s="189"/>
    </row>
    <row r="38" spans="1:83" ht="25" customHeight="1">
      <c r="B38" s="368">
        <f t="shared" si="2"/>
        <v>30</v>
      </c>
      <c r="C38" s="301" t="s">
        <v>579</v>
      </c>
      <c r="D38" s="276" t="s">
        <v>578</v>
      </c>
      <c r="E38" s="282" t="s">
        <v>571</v>
      </c>
      <c r="F38" s="203" t="s">
        <v>70</v>
      </c>
      <c r="G38" s="203" t="s">
        <v>563</v>
      </c>
      <c r="H38" s="245">
        <f t="shared" si="6"/>
        <v>51.101999999999997</v>
      </c>
      <c r="I38" s="184">
        <f t="shared" si="3"/>
        <v>51</v>
      </c>
      <c r="J38" s="185">
        <f t="shared" si="4"/>
        <v>51</v>
      </c>
      <c r="K38" s="186">
        <f t="shared" si="5"/>
        <v>0.10200000000000001</v>
      </c>
      <c r="L38" s="187">
        <f>IF(W38=0,0,VLOOKUP(W38,[3]得点テーブルNEW!$B$14:$K$62,4,0))</f>
        <v>51</v>
      </c>
      <c r="M38" s="187">
        <f>IF(X38=0,0,VLOOKUP(X38,[4]得点テーブルNEW!$B$14:$K$62,4,0))</f>
        <v>0</v>
      </c>
      <c r="N38" s="187">
        <f>IF(Y38=0,0,VLOOKUP(Y38,[3]得点テーブルNEW!$B$14:$K$62,4,0))</f>
        <v>0</v>
      </c>
      <c r="O38" s="187"/>
      <c r="P38" s="187"/>
      <c r="Q38" s="187">
        <f>IF(AB38=0,0,VLOOKUP(AB38,[3]得点テーブルNEW!$B$14:$K$62,4,0))</f>
        <v>0</v>
      </c>
      <c r="R38" s="187">
        <f>IF(AC38=0,0,VLOOKUP(AC38,[4]得点テーブルNEW!$B$14:$K$62,4,0))</f>
        <v>0</v>
      </c>
      <c r="S38" s="187"/>
      <c r="T38" s="187">
        <f>IF(AE38=0,0,VLOOKUP(AE38,[3]得点テーブルNEW!$B$14:$K$62,4,0))</f>
        <v>0</v>
      </c>
      <c r="U38" s="187">
        <f>IF(AF38=0,0,VLOOKUP(AF38,[3]得点テーブルNEW!$B$14:$K$62,4,0))</f>
        <v>51</v>
      </c>
      <c r="V38" s="334"/>
      <c r="W38" s="189" t="s">
        <v>861</v>
      </c>
      <c r="X38" s="188"/>
      <c r="Y38" s="191"/>
      <c r="Z38" s="191"/>
      <c r="AA38" s="191"/>
      <c r="AB38" s="206"/>
      <c r="AC38" s="189"/>
      <c r="AD38" s="189"/>
      <c r="AE38" s="189"/>
      <c r="AF38" s="244" t="s">
        <v>81</v>
      </c>
      <c r="AG38" s="189"/>
    </row>
    <row r="39" spans="1:83" ht="25" customHeight="1">
      <c r="B39" s="368">
        <f t="shared" si="2"/>
        <v>30</v>
      </c>
      <c r="C39" s="300"/>
      <c r="D39" s="180" t="s">
        <v>731</v>
      </c>
      <c r="E39" s="284" t="s">
        <v>590</v>
      </c>
      <c r="F39" s="203" t="s">
        <v>70</v>
      </c>
      <c r="G39" s="203" t="s">
        <v>563</v>
      </c>
      <c r="H39" s="245">
        <f t="shared" si="6"/>
        <v>51.101999999999997</v>
      </c>
      <c r="I39" s="184">
        <f t="shared" si="3"/>
        <v>51</v>
      </c>
      <c r="J39" s="185">
        <f t="shared" si="4"/>
        <v>51</v>
      </c>
      <c r="K39" s="186">
        <f t="shared" si="5"/>
        <v>0.10200000000000001</v>
      </c>
      <c r="L39" s="187">
        <f>IF(W39=0,0,VLOOKUP(W39,[3]得点テーブルNEW!$B$14:$K$62,4,0))</f>
        <v>0</v>
      </c>
      <c r="M39" s="187">
        <f>IF(X39=0,0,VLOOKUP(X39,[4]得点テーブルNEW!$B$14:$K$62,4,0))</f>
        <v>0</v>
      </c>
      <c r="N39" s="187">
        <f>IF(Y39=0,0,VLOOKUP(Y39,[3]得点テーブルNEW!$B$14:$K$62,4,0))</f>
        <v>51</v>
      </c>
      <c r="O39" s="187"/>
      <c r="P39" s="187"/>
      <c r="Q39" s="187">
        <f>IF(AB39=0,0,VLOOKUP(AB39,[3]得点テーブルNEW!$B$14:$K$62,4,0))</f>
        <v>0</v>
      </c>
      <c r="R39" s="187">
        <f>IF(AC39=0,0,VLOOKUP(AC39,[4]得点テーブルNEW!$B$14:$K$62,4,0))</f>
        <v>51</v>
      </c>
      <c r="S39" s="187"/>
      <c r="T39" s="187">
        <f>IF(AE39=0,0,VLOOKUP(AE39,[3]得点テーブルNEW!$B$14:$K$62,4,0))</f>
        <v>0</v>
      </c>
      <c r="U39" s="187">
        <f>IF(AF39=0,0,VLOOKUP(AF39,[3]得点テーブルNEW!$B$14:$K$62,4,0))</f>
        <v>0</v>
      </c>
      <c r="V39" s="334"/>
      <c r="W39" s="189"/>
      <c r="X39" s="188"/>
      <c r="Y39" s="191" t="s">
        <v>81</v>
      </c>
      <c r="Z39" s="191"/>
      <c r="AA39" s="191"/>
      <c r="AB39" s="206"/>
      <c r="AC39" s="189" t="s">
        <v>756</v>
      </c>
      <c r="AD39" s="189"/>
      <c r="AE39" s="189"/>
      <c r="AF39" s="244"/>
      <c r="AG39" s="189"/>
    </row>
    <row r="40" spans="1:83" ht="25" customHeight="1">
      <c r="B40" s="368">
        <f t="shared" si="2"/>
        <v>30</v>
      </c>
      <c r="C40" s="300"/>
      <c r="D40" s="180" t="s">
        <v>778</v>
      </c>
      <c r="E40" s="282" t="s">
        <v>571</v>
      </c>
      <c r="F40" s="203" t="s">
        <v>70</v>
      </c>
      <c r="G40" s="203" t="s">
        <v>891</v>
      </c>
      <c r="H40" s="340">
        <f t="shared" si="6"/>
        <v>51.101999999999997</v>
      </c>
      <c r="I40" s="202">
        <f t="shared" si="3"/>
        <v>51</v>
      </c>
      <c r="J40" s="202">
        <f t="shared" si="4"/>
        <v>51</v>
      </c>
      <c r="K40" s="210">
        <f t="shared" si="5"/>
        <v>0.10200000000000001</v>
      </c>
      <c r="L40" s="212">
        <f>IF(W40=0,0,VLOOKUP(W40,[3]得点テーブルNEW!$B$14:$K$62,4,0))</f>
        <v>51</v>
      </c>
      <c r="M40" s="212">
        <f>IF(X40=0,0,VLOOKUP(X40,[4]得点テーブルNEW!$B$14:$K$62,4,0))</f>
        <v>0</v>
      </c>
      <c r="N40" s="212">
        <f>IF(Y40=0,0,VLOOKUP(Y40,[3]得点テーブルNEW!$B$14:$K$62,4,0))</f>
        <v>0</v>
      </c>
      <c r="O40" s="212"/>
      <c r="P40" s="212"/>
      <c r="Q40" s="212">
        <f>IF(AB40=0,0,VLOOKUP(AB40,[3]得点テーブルNEW!$B$14:$K$62,4,0))</f>
        <v>0</v>
      </c>
      <c r="R40" s="212">
        <f>IF(AC40=0,0,VLOOKUP(AC40,[4]得点テーブルNEW!$B$14:$K$62,4,0))</f>
        <v>0</v>
      </c>
      <c r="S40" s="212"/>
      <c r="T40" s="212">
        <f>IF(AE40=0,0,VLOOKUP(AE40,[3]得点テーブルNEW!$B$14:$K$62,4,0))</f>
        <v>0</v>
      </c>
      <c r="U40" s="212">
        <f>IF(AF40=0,0,VLOOKUP(AF40,[3]得点テーブルNEW!$B$14:$K$62,4,0))</f>
        <v>51</v>
      </c>
      <c r="V40" s="212"/>
      <c r="W40" s="189" t="s">
        <v>861</v>
      </c>
      <c r="X40" s="214"/>
      <c r="Y40" s="213"/>
      <c r="Z40" s="238"/>
      <c r="AA40" s="189"/>
      <c r="AB40" s="240"/>
      <c r="AC40" s="213"/>
      <c r="AD40" s="238"/>
      <c r="AE40" s="189"/>
      <c r="AF40" s="333" t="s">
        <v>779</v>
      </c>
      <c r="AG40" s="213"/>
    </row>
    <row r="41" spans="1:83" ht="25" customHeight="1">
      <c r="B41" s="368">
        <f t="shared" si="2"/>
        <v>30</v>
      </c>
      <c r="C41" s="274" t="s">
        <v>320</v>
      </c>
      <c r="D41" s="231" t="s">
        <v>319</v>
      </c>
      <c r="E41" s="198" t="s">
        <v>724</v>
      </c>
      <c r="F41" s="203" t="s">
        <v>89</v>
      </c>
      <c r="G41" s="203" t="s">
        <v>891</v>
      </c>
      <c r="H41" s="246">
        <f t="shared" si="6"/>
        <v>51.101999999999997</v>
      </c>
      <c r="I41" s="184">
        <f>LARGE(L41:V41,1)</f>
        <v>51</v>
      </c>
      <c r="J41" s="185">
        <f>LARGE(L41:V41,2)</f>
        <v>51</v>
      </c>
      <c r="K41" s="186">
        <f>SUM(L41:V41)*0.001</f>
        <v>0.10200000000000001</v>
      </c>
      <c r="L41" s="187">
        <f>IF(W41=0,0,VLOOKUP(W41,得点テーブルNEW!$B$14:$K$73,4,0))</f>
        <v>0</v>
      </c>
      <c r="M41" s="187">
        <f>IF(X41=0,0,VLOOKUP(X41,得点テーブルNEW!$B$14:$K$62,4,0))</f>
        <v>0</v>
      </c>
      <c r="N41" s="187">
        <f>IF(Y41=0,0,VLOOKUP(Y41,得点テーブルNEW!$B$14:$K$73,4,0))</f>
        <v>0</v>
      </c>
      <c r="O41" s="205">
        <f>IF(Z41=0,0,VLOOKUP(Z41,得点テーブルNEW!$B$14:$K$62,4,0))</f>
        <v>0</v>
      </c>
      <c r="P41" s="187">
        <f>IF(AA41=0,0,VLOOKUP(AA41,得点テーブルNEW!$B$14:$K$73,4,0))</f>
        <v>0</v>
      </c>
      <c r="Q41" s="187">
        <f>IF(AB41=0,0,VLOOKUP(AB41,得点テーブルNEW!$B$14:$K$62,4,0))</f>
        <v>0</v>
      </c>
      <c r="R41" s="187">
        <f>IF(AC41=0,0,VLOOKUP(AC41,得点テーブルNEW!$B$14:$K$62,4,0))</f>
        <v>51</v>
      </c>
      <c r="S41" s="205">
        <f>IF(AD41=0,0,VLOOKUP(AD41,得点テーブルNEW!$B$14:$K$62,4,0))</f>
        <v>0</v>
      </c>
      <c r="T41" s="187">
        <f>IF(AE41=0,0,VLOOKUP(AE41,得点テーブルNEW!$B$14:$K$73,4,0))</f>
        <v>0</v>
      </c>
      <c r="U41" s="187">
        <f>IF(AF41=0,0,VLOOKUP(AF41,得点テーブルNEW!$B$14:$K$62,4,0))</f>
        <v>51</v>
      </c>
      <c r="V41" s="187">
        <f>IF(AG41=0,0,VLOOKUP(AG41,得点テーブルNEW!$B$14:$K$73,4,0))</f>
        <v>0</v>
      </c>
      <c r="W41" s="214"/>
      <c r="X41" s="240"/>
      <c r="Y41" s="191"/>
      <c r="Z41" s="238"/>
      <c r="AA41" s="189"/>
      <c r="AB41" s="240"/>
      <c r="AC41" s="242" t="s">
        <v>81</v>
      </c>
      <c r="AD41" s="241"/>
      <c r="AE41" s="189"/>
      <c r="AF41" s="267" t="s">
        <v>81</v>
      </c>
      <c r="AG41" s="189"/>
    </row>
    <row r="42" spans="1:83" ht="25" customHeight="1">
      <c r="B42" s="368">
        <f t="shared" si="2"/>
        <v>30</v>
      </c>
      <c r="C42" s="270" t="s">
        <v>316</v>
      </c>
      <c r="D42" s="231" t="s">
        <v>287</v>
      </c>
      <c r="E42" s="276" t="s">
        <v>562</v>
      </c>
      <c r="F42" s="203" t="s">
        <v>89</v>
      </c>
      <c r="G42" s="203" t="s">
        <v>891</v>
      </c>
      <c r="H42" s="247">
        <f t="shared" si="6"/>
        <v>51.101999999999997</v>
      </c>
      <c r="I42" s="202">
        <f>LARGE(L42:V42,1)</f>
        <v>51</v>
      </c>
      <c r="J42" s="202">
        <f>LARGE(L42:V42,2)</f>
        <v>51</v>
      </c>
      <c r="K42" s="210">
        <f>SUM(L42:V42)*0.001</f>
        <v>0.10200000000000001</v>
      </c>
      <c r="L42" s="212">
        <f>IF(W42=0,0,VLOOKUP(W42,得点テーブルNEW!$B$14:$K$73,4,0))</f>
        <v>51</v>
      </c>
      <c r="M42" s="187">
        <f>IF(X42=0,0,VLOOKUP(X42,得点テーブルNEW!$B$14:$K$62,4,0))</f>
        <v>0</v>
      </c>
      <c r="N42" s="212">
        <f>IF(Y42=0,0,VLOOKUP(Y42,得点テーブルNEW!$B$14:$K$73,4,0))</f>
        <v>0</v>
      </c>
      <c r="O42" s="212"/>
      <c r="P42" s="212">
        <f>IF(AA42=0,0,VLOOKUP(AA42,得点テーブルNEW!$B$14:$K$73,4,0))</f>
        <v>0</v>
      </c>
      <c r="Q42" s="212">
        <f>IF(AB42=0,0,VLOOKUP(AB42,得点テーブルNEW!$B$14:$K$62,4,0))</f>
        <v>0</v>
      </c>
      <c r="R42" s="212">
        <f>IF(AC42=0,0,VLOOKUP(AC42,得点テーブルNEW!$B$14:$K$62,4,0))</f>
        <v>51</v>
      </c>
      <c r="S42" s="211">
        <f>IF(AD42=0,0,VLOOKUP(AD42,得点テーブルNEW!$B$14:$K$62,4,0))</f>
        <v>0</v>
      </c>
      <c r="T42" s="212">
        <f>IF(AE42=0,0,VLOOKUP(AE42,得点テーブルNEW!$B$14:$K$73,4,0))</f>
        <v>0</v>
      </c>
      <c r="U42" s="212">
        <f>IF(AF42=0,0,VLOOKUP(AF42,得点テーブルNEW!$B$14:$K$62,4,0))</f>
        <v>0</v>
      </c>
      <c r="V42" s="212">
        <f>IF(AG42=0,0,VLOOKUP(AG42,得点テーブルNEW!$B$14:$K$73,4,0))</f>
        <v>0</v>
      </c>
      <c r="W42" s="214" t="s">
        <v>861</v>
      </c>
      <c r="X42" s="240"/>
      <c r="Y42" s="191"/>
      <c r="Z42" s="238"/>
      <c r="AA42" s="189"/>
      <c r="AB42" s="242"/>
      <c r="AC42" s="242" t="s">
        <v>81</v>
      </c>
      <c r="AD42" s="241"/>
      <c r="AE42" s="189"/>
      <c r="AF42" s="191"/>
      <c r="AG42" s="189"/>
    </row>
    <row r="43" spans="1:83" ht="25" customHeight="1">
      <c r="B43" s="368">
        <f t="shared" si="2"/>
        <v>39</v>
      </c>
      <c r="C43" s="302" t="s">
        <v>591</v>
      </c>
      <c r="D43" s="275" t="s">
        <v>589</v>
      </c>
      <c r="E43" s="284" t="s">
        <v>590</v>
      </c>
      <c r="F43" s="203" t="s">
        <v>70</v>
      </c>
      <c r="G43" s="203" t="s">
        <v>563</v>
      </c>
      <c r="H43" s="340">
        <f t="shared" si="6"/>
        <v>25.550999999999998</v>
      </c>
      <c r="I43" s="202">
        <f t="shared" ref="I43:I48" si="7">LARGE(L43:AB43,1)</f>
        <v>51</v>
      </c>
      <c r="J43" s="202">
        <f t="shared" ref="J43:J48" si="8">LARGE(L43:AB43,2)</f>
        <v>0</v>
      </c>
      <c r="K43" s="210">
        <f t="shared" ref="K43:K48" si="9">SUM(L43:AB43)*0.001</f>
        <v>5.1000000000000004E-2</v>
      </c>
      <c r="L43" s="212">
        <f>IF(W43=0,0,VLOOKUP(W43,[3]得点テーブルNEW!$B$14:$K$62,4,0))</f>
        <v>0</v>
      </c>
      <c r="M43" s="187">
        <f>IF(X43=0,0,VLOOKUP(X43,[4]得点テーブルNEW!$B$14:$K$62,4,0))</f>
        <v>0</v>
      </c>
      <c r="N43" s="212">
        <f>IF(Y43=0,0,VLOOKUP(Y43,[3]得点テーブルNEW!$B$14:$K$62,4,0))</f>
        <v>51</v>
      </c>
      <c r="O43" s="212"/>
      <c r="P43" s="212"/>
      <c r="Q43" s="212">
        <f>IF(AB43=0,0,VLOOKUP(AB43,[3]得点テーブルNEW!$B$14:$K$62,4,0))</f>
        <v>0</v>
      </c>
      <c r="R43" s="212">
        <f>IF(AC43=0,0,VLOOKUP(AC43,[4]得点テーブルNEW!$B$14:$K$62,4,0))</f>
        <v>0</v>
      </c>
      <c r="S43" s="212"/>
      <c r="T43" s="212">
        <f>IF(AE43=0,0,VLOOKUP(AE43,[3]得点テーブルNEW!$B$14:$K$62,4,0))</f>
        <v>0</v>
      </c>
      <c r="U43" s="212">
        <f>IF(AF43=0,0,VLOOKUP(AF43,[3]得点テーブルNEW!$B$14:$K$62,4,0))</f>
        <v>0</v>
      </c>
      <c r="V43" s="212"/>
      <c r="W43" s="213"/>
      <c r="X43" s="214"/>
      <c r="Y43" s="191" t="s">
        <v>81</v>
      </c>
      <c r="Z43" s="238"/>
      <c r="AA43" s="189"/>
      <c r="AB43" s="240"/>
      <c r="AC43" s="213"/>
      <c r="AD43" s="238"/>
      <c r="AE43" s="189"/>
      <c r="AF43" s="333"/>
      <c r="AG43" s="213"/>
    </row>
    <row r="44" spans="1:83" ht="25" customHeight="1">
      <c r="B44" s="368">
        <f t="shared" si="2"/>
        <v>39</v>
      </c>
      <c r="C44" s="300"/>
      <c r="D44" s="181" t="s">
        <v>764</v>
      </c>
      <c r="E44" s="282" t="s">
        <v>576</v>
      </c>
      <c r="F44" s="203" t="s">
        <v>70</v>
      </c>
      <c r="G44" s="203" t="s">
        <v>563</v>
      </c>
      <c r="H44" s="245">
        <f t="shared" si="6"/>
        <v>25.550999999999998</v>
      </c>
      <c r="I44" s="184">
        <f t="shared" si="7"/>
        <v>51</v>
      </c>
      <c r="J44" s="185">
        <f t="shared" si="8"/>
        <v>0</v>
      </c>
      <c r="K44" s="186">
        <f t="shared" si="9"/>
        <v>5.1000000000000004E-2</v>
      </c>
      <c r="L44" s="187">
        <f>IF(W44=0,0,VLOOKUP(W44,[3]得点テーブルNEW!$B$14:$K$62,4,0))</f>
        <v>0</v>
      </c>
      <c r="M44" s="187">
        <f>IF(X44=0,0,VLOOKUP(X44,[4]得点テーブルNEW!$B$14:$K$62,4,0))</f>
        <v>0</v>
      </c>
      <c r="N44" s="187">
        <f>IF(Y44=0,0,VLOOKUP(Y44,[3]得点テーブルNEW!$B$14:$K$62,4,0))</f>
        <v>0</v>
      </c>
      <c r="O44" s="199"/>
      <c r="P44" s="187"/>
      <c r="Q44" s="187">
        <f>IF(AB44=0,0,VLOOKUP(AB44,[3]得点テーブルNEW!$B$14:$K$62,4,0))</f>
        <v>0</v>
      </c>
      <c r="R44" s="187">
        <f>IF(AC44=0,0,VLOOKUP(AC44,[4]得点テーブルNEW!$B$14:$K$62,4,0))</f>
        <v>51</v>
      </c>
      <c r="S44" s="199"/>
      <c r="T44" s="187">
        <f>IF(AE44=0,0,VLOOKUP(AE44,[3]得点テーブルNEW!$B$14:$K$62,4,0))</f>
        <v>0</v>
      </c>
      <c r="U44" s="187">
        <f>IF(AF44=0,0,VLOOKUP(AF44,[3]得点テーブルNEW!$B$14:$K$62,4,0))</f>
        <v>0</v>
      </c>
      <c r="V44" s="187"/>
      <c r="W44" s="213"/>
      <c r="X44" s="214"/>
      <c r="Y44" s="191"/>
      <c r="Z44" s="238"/>
      <c r="AA44" s="189"/>
      <c r="AB44" s="240"/>
      <c r="AC44" s="213" t="s">
        <v>81</v>
      </c>
      <c r="AD44" s="238"/>
      <c r="AE44" s="189"/>
      <c r="AF44" s="333"/>
      <c r="AG44" s="189"/>
    </row>
    <row r="45" spans="1:83" ht="25" customHeight="1">
      <c r="B45" s="368">
        <f t="shared" si="2"/>
        <v>39</v>
      </c>
      <c r="C45" s="300"/>
      <c r="D45" s="181" t="s">
        <v>761</v>
      </c>
      <c r="E45" s="282" t="s">
        <v>576</v>
      </c>
      <c r="F45" s="203" t="s">
        <v>70</v>
      </c>
      <c r="G45" s="203" t="s">
        <v>563</v>
      </c>
      <c r="H45" s="245">
        <f t="shared" si="6"/>
        <v>25.550999999999998</v>
      </c>
      <c r="I45" s="184">
        <f t="shared" si="7"/>
        <v>51</v>
      </c>
      <c r="J45" s="185">
        <f t="shared" si="8"/>
        <v>0</v>
      </c>
      <c r="K45" s="186">
        <f t="shared" si="9"/>
        <v>5.1000000000000004E-2</v>
      </c>
      <c r="L45" s="187">
        <f>IF(W45=0,0,VLOOKUP(W45,[3]得点テーブルNEW!$B$14:$K$62,4,0))</f>
        <v>0</v>
      </c>
      <c r="M45" s="187">
        <f>IF(X45=0,0,VLOOKUP(X45,[4]得点テーブルNEW!$B$14:$K$62,4,0))</f>
        <v>0</v>
      </c>
      <c r="N45" s="187">
        <f>IF(Y45=0,0,VLOOKUP(Y45,[3]得点テーブルNEW!$B$14:$K$62,4,0))</f>
        <v>0</v>
      </c>
      <c r="O45" s="199"/>
      <c r="P45" s="187"/>
      <c r="Q45" s="187">
        <f>IF(AB45=0,0,VLOOKUP(AB45,[3]得点テーブルNEW!$B$14:$K$62,4,0))</f>
        <v>0</v>
      </c>
      <c r="R45" s="187">
        <f>IF(AC45=0,0,VLOOKUP(AC45,[4]得点テーブルNEW!$B$14:$K$62,4,0))</f>
        <v>51</v>
      </c>
      <c r="S45" s="199"/>
      <c r="T45" s="187">
        <f>IF(AE45=0,0,VLOOKUP(AE45,[3]得点テーブルNEW!$B$14:$K$62,4,0))</f>
        <v>0</v>
      </c>
      <c r="U45" s="187">
        <f>IF(AF45=0,0,VLOOKUP(AF45,[3]得点テーブルNEW!$B$14:$K$62,4,0))</f>
        <v>0</v>
      </c>
      <c r="V45" s="187"/>
      <c r="W45" s="213"/>
      <c r="X45" s="214"/>
      <c r="Y45" s="191"/>
      <c r="Z45" s="238"/>
      <c r="AA45" s="189"/>
      <c r="AB45" s="240"/>
      <c r="AC45" s="213" t="s">
        <v>81</v>
      </c>
      <c r="AD45" s="238"/>
      <c r="AE45" s="189"/>
      <c r="AF45" s="243"/>
      <c r="AG45" s="189"/>
    </row>
    <row r="46" spans="1:83" ht="25" customHeight="1">
      <c r="B46" s="368">
        <f t="shared" si="2"/>
        <v>39</v>
      </c>
      <c r="C46" s="300"/>
      <c r="D46" s="180" t="s">
        <v>661</v>
      </c>
      <c r="E46" s="282" t="s">
        <v>489</v>
      </c>
      <c r="F46" s="203" t="s">
        <v>70</v>
      </c>
      <c r="G46" s="203" t="s">
        <v>563</v>
      </c>
      <c r="H46" s="245">
        <f t="shared" si="6"/>
        <v>25.550999999999998</v>
      </c>
      <c r="I46" s="184">
        <f t="shared" si="7"/>
        <v>51</v>
      </c>
      <c r="J46" s="185">
        <f t="shared" si="8"/>
        <v>0</v>
      </c>
      <c r="K46" s="186">
        <f t="shared" si="9"/>
        <v>5.1000000000000004E-2</v>
      </c>
      <c r="L46" s="187">
        <f>IF(W46=0,0,VLOOKUP(W46,[3]得点テーブルNEW!$B$14:$K$62,4,0))</f>
        <v>0</v>
      </c>
      <c r="M46" s="187">
        <f>IF(X46=0,0,VLOOKUP(X46,[4]得点テーブルNEW!$B$14:$K$62,4,0))</f>
        <v>51</v>
      </c>
      <c r="N46" s="187">
        <f>IF(Y46=0,0,VLOOKUP(Y46,[3]得点テーブルNEW!$B$14:$K$62,4,0))</f>
        <v>0</v>
      </c>
      <c r="O46" s="199"/>
      <c r="P46" s="187"/>
      <c r="Q46" s="187">
        <f>IF(AB46=0,0,VLOOKUP(AB46,[3]得点テーブルNEW!$B$14:$K$62,4,0))</f>
        <v>0</v>
      </c>
      <c r="R46" s="187">
        <f>IF(AC46=0,0,VLOOKUP(AC46,[4]得点テーブルNEW!$B$14:$K$62,4,0))</f>
        <v>0</v>
      </c>
      <c r="S46" s="199"/>
      <c r="T46" s="187">
        <f>IF(AE46=0,0,VLOOKUP(AE46,[3]得点テーブルNEW!$B$14:$K$62,4,0))</f>
        <v>0</v>
      </c>
      <c r="U46" s="187">
        <f>IF(AF46=0,0,VLOOKUP(AF46,[3]得点テーブルNEW!$B$14:$K$62,4,0))</f>
        <v>0</v>
      </c>
      <c r="V46" s="187"/>
      <c r="W46" s="213"/>
      <c r="X46" s="214" t="s">
        <v>662</v>
      </c>
      <c r="Y46" s="191"/>
      <c r="Z46" s="238"/>
      <c r="AA46" s="189"/>
      <c r="AB46" s="240"/>
      <c r="AC46" s="213"/>
      <c r="AD46" s="238"/>
      <c r="AE46" s="189"/>
      <c r="AF46" s="243"/>
      <c r="AG46" s="189"/>
    </row>
    <row r="47" spans="1:83" ht="25" customHeight="1">
      <c r="B47" s="368">
        <f t="shared" si="2"/>
        <v>39</v>
      </c>
      <c r="C47" s="300"/>
      <c r="D47" s="180" t="s">
        <v>760</v>
      </c>
      <c r="E47" s="284" t="s">
        <v>541</v>
      </c>
      <c r="F47" s="203" t="s">
        <v>70</v>
      </c>
      <c r="G47" s="203" t="s">
        <v>891</v>
      </c>
      <c r="H47" s="245">
        <f t="shared" si="6"/>
        <v>25.550999999999998</v>
      </c>
      <c r="I47" s="184">
        <f t="shared" si="7"/>
        <v>51</v>
      </c>
      <c r="J47" s="185">
        <f t="shared" si="8"/>
        <v>0</v>
      </c>
      <c r="K47" s="186">
        <f t="shared" si="9"/>
        <v>5.1000000000000004E-2</v>
      </c>
      <c r="L47" s="187">
        <f>IF(W47=0,0,VLOOKUP(W47,[3]得点テーブルNEW!$B$14:$K$62,4,0))</f>
        <v>0</v>
      </c>
      <c r="M47" s="187">
        <f>IF(X47=0,0,VLOOKUP(X47,[4]得点テーブルNEW!$B$14:$K$62,4,0))</f>
        <v>0</v>
      </c>
      <c r="N47" s="187">
        <f>IF(Y47=0,0,VLOOKUP(Y47,[3]得点テーブルNEW!$B$14:$K$62,4,0))</f>
        <v>0</v>
      </c>
      <c r="O47" s="199"/>
      <c r="P47" s="187"/>
      <c r="Q47" s="187">
        <f>IF(AB47=0,0,VLOOKUP(AB47,[3]得点テーブルNEW!$B$14:$K$62,4,0))</f>
        <v>0</v>
      </c>
      <c r="R47" s="187">
        <f>IF(AC47=0,0,VLOOKUP(AC47,[4]得点テーブルNEW!$B$14:$K$62,4,0))</f>
        <v>51</v>
      </c>
      <c r="S47" s="199"/>
      <c r="T47" s="187">
        <f>IF(AE47=0,0,VLOOKUP(AE47,[3]得点テーブルNEW!$B$14:$K$62,4,0))</f>
        <v>0</v>
      </c>
      <c r="U47" s="187">
        <f>IF(AF47=0,0,VLOOKUP(AF47,[3]得点テーブルNEW!$B$14:$K$62,4,0))</f>
        <v>0</v>
      </c>
      <c r="V47" s="187"/>
      <c r="W47" s="213"/>
      <c r="X47" s="188"/>
      <c r="Y47" s="191"/>
      <c r="Z47" s="238"/>
      <c r="AA47" s="189"/>
      <c r="AB47" s="206"/>
      <c r="AC47" s="189" t="s">
        <v>81</v>
      </c>
      <c r="AD47" s="238"/>
      <c r="AE47" s="189"/>
      <c r="AF47" s="244"/>
      <c r="AG47" s="213"/>
    </row>
    <row r="48" spans="1:83" ht="25" customHeight="1">
      <c r="B48" s="368">
        <f t="shared" si="2"/>
        <v>39</v>
      </c>
      <c r="C48" s="300"/>
      <c r="D48" s="180" t="s">
        <v>889</v>
      </c>
      <c r="E48" s="282" t="s">
        <v>562</v>
      </c>
      <c r="F48" s="203" t="s">
        <v>70</v>
      </c>
      <c r="G48" s="203" t="s">
        <v>891</v>
      </c>
      <c r="H48" s="245">
        <f t="shared" si="6"/>
        <v>25.550999999999998</v>
      </c>
      <c r="I48" s="184">
        <f t="shared" si="7"/>
        <v>51</v>
      </c>
      <c r="J48" s="185">
        <f t="shared" si="8"/>
        <v>0</v>
      </c>
      <c r="K48" s="186">
        <f t="shared" si="9"/>
        <v>5.1000000000000004E-2</v>
      </c>
      <c r="L48" s="187">
        <f>IF(W48=0,0,VLOOKUP(W48,[3]得点テーブルNEW!$B$14:$K$62,4,0))</f>
        <v>51</v>
      </c>
      <c r="M48" s="187">
        <f>IF(X48=0,0,VLOOKUP(X48,[4]得点テーブルNEW!$B$14:$K$62,4,0))</f>
        <v>0</v>
      </c>
      <c r="N48" s="187">
        <f>IF(Y48=0,0,VLOOKUP(Y48,[3]得点テーブルNEW!$B$14:$K$62,4,0))</f>
        <v>0</v>
      </c>
      <c r="O48" s="199"/>
      <c r="P48" s="187"/>
      <c r="Q48" s="187">
        <f>IF(AB48=0,0,VLOOKUP(AB48,[3]得点テーブルNEW!$B$14:$K$62,4,0))</f>
        <v>0</v>
      </c>
      <c r="R48" s="187">
        <f>IF(AC48=0,0,VLOOKUP(AC48,[4]得点テーブルNEW!$B$14:$K$62,4,0))</f>
        <v>0</v>
      </c>
      <c r="S48" s="199"/>
      <c r="T48" s="187">
        <f>IF(AE48=0,0,VLOOKUP(AE48,[3]得点テーブルNEW!$B$14:$K$62,4,0))</f>
        <v>0</v>
      </c>
      <c r="U48" s="187">
        <f>IF(AF48=0,0,VLOOKUP(AF48,[3]得点テーブルNEW!$B$14:$K$62,4,0))</f>
        <v>0</v>
      </c>
      <c r="V48" s="187"/>
      <c r="W48" s="213" t="s">
        <v>861</v>
      </c>
      <c r="X48" s="188"/>
      <c r="Y48" s="191"/>
      <c r="Z48" s="238"/>
      <c r="AA48" s="189"/>
      <c r="AB48" s="206"/>
      <c r="AC48" s="189"/>
      <c r="AD48" s="238"/>
      <c r="AE48" s="189"/>
      <c r="AF48" s="244"/>
      <c r="AG48" s="213"/>
    </row>
    <row r="49" spans="2:33" ht="25" customHeight="1">
      <c r="B49" s="368">
        <f t="shared" si="2"/>
        <v>39</v>
      </c>
      <c r="C49" s="34" t="s">
        <v>397</v>
      </c>
      <c r="D49" s="181" t="s">
        <v>376</v>
      </c>
      <c r="E49" s="232" t="s">
        <v>325</v>
      </c>
      <c r="F49" s="203" t="s">
        <v>89</v>
      </c>
      <c r="G49" s="203" t="s">
        <v>891</v>
      </c>
      <c r="H49" s="246">
        <f t="shared" si="6"/>
        <v>25.550999999999998</v>
      </c>
      <c r="I49" s="184">
        <f>LARGE(L49:V49,1)</f>
        <v>51</v>
      </c>
      <c r="J49" s="185">
        <f>LARGE(L49:V49,2)</f>
        <v>0</v>
      </c>
      <c r="K49" s="186">
        <f>SUM(L49:V49)*0.001</f>
        <v>5.1000000000000004E-2</v>
      </c>
      <c r="L49" s="187">
        <f>IF(W49=0,0,VLOOKUP(W49,得点テーブルNEW!$B$14:$K$62,4,0))</f>
        <v>51</v>
      </c>
      <c r="M49" s="187">
        <f>IF(X49=0,0,VLOOKUP(X49,得点テーブルNEW!$B$14:$K$62,4,0))</f>
        <v>0</v>
      </c>
      <c r="N49" s="187">
        <f>IF(Y49=0,0,VLOOKUP(Y49,得点テーブルNEW!$B$14:$K$62,4,0))</f>
        <v>0</v>
      </c>
      <c r="O49" s="205">
        <f>IF(Z49=0,0,VLOOKUP(Z49,得点テーブルNEW!$B$14:$K$62,4,0))</f>
        <v>0</v>
      </c>
      <c r="P49" s="187">
        <f>IF(AA49=0,0,VLOOKUP(AA49,得点テーブルNEW!$B$14:$K$62,4,0))</f>
        <v>0</v>
      </c>
      <c r="Q49" s="187">
        <f>IF(AB49=0,0,VLOOKUP(AB49,得点テーブルNEW!$B$14:$K$62,4,0))</f>
        <v>0</v>
      </c>
      <c r="R49" s="187">
        <f>IF(AC49=0,0,VLOOKUP(AC49,得点テーブルNEW!$B$14:$K$62,4,0))</f>
        <v>0</v>
      </c>
      <c r="S49" s="205">
        <f>IF(AD49=0,0,VLOOKUP(AD49,得点テーブルNEW!$B$14:$K$62,4,0))</f>
        <v>0</v>
      </c>
      <c r="T49" s="187">
        <f>IF(AE49=0,0,VLOOKUP(AE49,得点テーブルNEW!$B$14:$K$62,4,0))</f>
        <v>0</v>
      </c>
      <c r="U49" s="187">
        <f>IF(AF49=0,0,VLOOKUP(AF49,得点テーブルNEW!$B$14:$K$62,4,0))</f>
        <v>0</v>
      </c>
      <c r="V49" s="187">
        <f>IF(AG50=0,0,VLOOKUP(AG50,得点テーブルNEW!$B$14:$K$62,4,0))</f>
        <v>0</v>
      </c>
      <c r="W49" s="214" t="s">
        <v>861</v>
      </c>
      <c r="X49" s="206"/>
      <c r="Y49" s="191"/>
      <c r="Z49" s="238"/>
      <c r="AA49" s="189"/>
      <c r="AB49" s="206"/>
      <c r="AC49" s="244"/>
      <c r="AD49" s="241"/>
      <c r="AE49" s="189"/>
      <c r="AF49" s="244"/>
      <c r="AG49" s="213"/>
    </row>
    <row r="50" spans="2:33" ht="25" customHeight="1">
      <c r="B50" s="368" t="str">
        <f t="shared" si="2"/>
        <v/>
      </c>
      <c r="C50" s="300" t="s">
        <v>573</v>
      </c>
      <c r="D50" s="276" t="s">
        <v>572</v>
      </c>
      <c r="E50" s="282" t="s">
        <v>562</v>
      </c>
      <c r="F50" s="203" t="s">
        <v>70</v>
      </c>
      <c r="G50" s="203" t="s">
        <v>563</v>
      </c>
      <c r="H50" s="245">
        <f t="shared" si="6"/>
        <v>0</v>
      </c>
      <c r="I50" s="184">
        <f>LARGE(L50:AB50,1)</f>
        <v>0</v>
      </c>
      <c r="J50" s="185">
        <f>LARGE(L50:AB50,2)</f>
        <v>0</v>
      </c>
      <c r="K50" s="186">
        <f>SUM(L50:AB50)*0.001</f>
        <v>0</v>
      </c>
      <c r="L50" s="187">
        <f>IF(W50=0,0,VLOOKUP(W50,[3]得点テーブルNEW!$B$14:$K$62,4,0))</f>
        <v>0</v>
      </c>
      <c r="M50" s="187">
        <f>IF(X50=0,0,VLOOKUP(X50,[4]得点テーブルNEW!$B$14:$K$62,4,0))</f>
        <v>0</v>
      </c>
      <c r="N50" s="187">
        <f>IF(Y50=0,0,VLOOKUP(Y50,[3]得点テーブルNEW!$B$14:$K$62,4,0))</f>
        <v>0</v>
      </c>
      <c r="O50" s="199"/>
      <c r="P50" s="187"/>
      <c r="Q50" s="187">
        <f>IF(AB50=0,0,VLOOKUP(AB50,[3]得点テーブルNEW!$B$14:$K$62,4,0))</f>
        <v>0</v>
      </c>
      <c r="R50" s="187">
        <f>IF(AC50=0,0,VLOOKUP(AC50,[4]得点テーブルNEW!$B$14:$K$62,4,0))</f>
        <v>0</v>
      </c>
      <c r="S50" s="199"/>
      <c r="T50" s="187">
        <f>IF(AE50=0,0,VLOOKUP(AE50,[3]得点テーブルNEW!$B$14:$K$62,4,0))</f>
        <v>0</v>
      </c>
      <c r="U50" s="187">
        <f>IF(AF50=0,0,VLOOKUP(AF50,[3]得点テーブルNEW!$B$14:$K$62,4,0))</f>
        <v>0</v>
      </c>
      <c r="V50" s="187"/>
      <c r="W50" s="213"/>
      <c r="X50" s="188"/>
      <c r="Y50" s="191"/>
      <c r="Z50" s="238"/>
      <c r="AA50" s="189"/>
      <c r="AB50" s="206"/>
      <c r="AC50" s="189"/>
      <c r="AD50" s="238"/>
      <c r="AE50" s="189"/>
      <c r="AF50" s="244"/>
      <c r="AG50" s="213"/>
    </row>
    <row r="51" spans="2:33" ht="25" customHeight="1">
      <c r="B51" s="368" t="str">
        <f t="shared" si="2"/>
        <v/>
      </c>
      <c r="C51" s="300" t="s">
        <v>595</v>
      </c>
      <c r="D51" s="275" t="s">
        <v>594</v>
      </c>
      <c r="E51" s="284" t="s">
        <v>544</v>
      </c>
      <c r="F51" s="203" t="s">
        <v>70</v>
      </c>
      <c r="G51" s="203" t="s">
        <v>563</v>
      </c>
      <c r="H51" s="245">
        <f t="shared" si="6"/>
        <v>0</v>
      </c>
      <c r="I51" s="184">
        <f>LARGE(L51:AB51,1)</f>
        <v>0</v>
      </c>
      <c r="J51" s="185">
        <f>LARGE(L51:AB51,2)</f>
        <v>0</v>
      </c>
      <c r="K51" s="186">
        <f>SUM(L51:AB51)*0.001</f>
        <v>0</v>
      </c>
      <c r="L51" s="187">
        <f>IF(W51=0,0,VLOOKUP(W51,[3]得点テーブルNEW!$B$14:$K$62,4,0))</f>
        <v>0</v>
      </c>
      <c r="M51" s="187">
        <f>IF(X51=0,0,VLOOKUP(X51,[4]得点テーブルNEW!$B$14:$K$62,4,0))</f>
        <v>0</v>
      </c>
      <c r="N51" s="187">
        <f>IF(Y51=0,0,VLOOKUP(Y51,[3]得点テーブルNEW!$B$14:$K$62,4,0))</f>
        <v>0</v>
      </c>
      <c r="O51" s="199"/>
      <c r="P51" s="187"/>
      <c r="Q51" s="187">
        <f>IF(AB51=0,0,VLOOKUP(AB51,[3]得点テーブルNEW!$B$14:$K$62,4,0))</f>
        <v>0</v>
      </c>
      <c r="R51" s="187">
        <f>IF(AC51=0,0,VLOOKUP(AC51,[4]得点テーブルNEW!$B$14:$K$62,4,0))</f>
        <v>0</v>
      </c>
      <c r="S51" s="199"/>
      <c r="T51" s="187">
        <f>IF(AE51=0,0,VLOOKUP(AE51,[3]得点テーブルNEW!$B$14:$K$62,4,0))</f>
        <v>0</v>
      </c>
      <c r="U51" s="187">
        <f>IF(AF51=0,0,VLOOKUP(AF51,[3]得点テーブルNEW!$B$14:$K$62,4,0))</f>
        <v>0</v>
      </c>
      <c r="V51" s="187"/>
      <c r="W51" s="213"/>
      <c r="X51" s="188"/>
      <c r="Y51" s="191"/>
      <c r="Z51" s="238"/>
      <c r="AA51" s="189"/>
      <c r="AB51" s="206"/>
      <c r="AC51" s="189"/>
      <c r="AD51" s="238"/>
      <c r="AE51" s="189"/>
      <c r="AF51" s="244"/>
      <c r="AG51" s="213"/>
    </row>
    <row r="52" spans="2:33" ht="25" customHeight="1">
      <c r="B52" s="368" t="str">
        <f t="shared" si="2"/>
        <v/>
      </c>
      <c r="C52" s="300" t="s">
        <v>581</v>
      </c>
      <c r="D52" s="276" t="s">
        <v>580</v>
      </c>
      <c r="E52" s="282" t="s">
        <v>489</v>
      </c>
      <c r="F52" s="203" t="s">
        <v>70</v>
      </c>
      <c r="G52" s="203" t="s">
        <v>563</v>
      </c>
      <c r="H52" s="245">
        <f t="shared" si="6"/>
        <v>0</v>
      </c>
      <c r="I52" s="184">
        <f>LARGE(L52:AB52,1)</f>
        <v>0</v>
      </c>
      <c r="J52" s="185">
        <f>LARGE(L52:AB52,2)</f>
        <v>0</v>
      </c>
      <c r="K52" s="186">
        <f>SUM(L52:AB52)*0.001</f>
        <v>0</v>
      </c>
      <c r="L52" s="187">
        <f>IF(W52=0,0,VLOOKUP(W52,[3]得点テーブルNEW!$B$14:$K$62,4,0))</f>
        <v>0</v>
      </c>
      <c r="M52" s="187">
        <f>IF(X52=0,0,VLOOKUP(X52,[4]得点テーブルNEW!$B$14:$K$62,4,0))</f>
        <v>0</v>
      </c>
      <c r="N52" s="187">
        <f>IF(Y52=0,0,VLOOKUP(Y52,[3]得点テーブルNEW!$B$14:$K$62,4,0))</f>
        <v>0</v>
      </c>
      <c r="O52" s="199"/>
      <c r="P52" s="187"/>
      <c r="Q52" s="187">
        <f>IF(AB52=0,0,VLOOKUP(AB52,[3]得点テーブルNEW!$B$14:$K$62,4,0))</f>
        <v>0</v>
      </c>
      <c r="R52" s="187">
        <f>IF(AC52=0,0,VLOOKUP(AC52,[4]得点テーブルNEW!$B$14:$K$62,4,0))</f>
        <v>0</v>
      </c>
      <c r="S52" s="199"/>
      <c r="T52" s="187">
        <f>IF(AE52=0,0,VLOOKUP(AE52,[3]得点テーブルNEW!$B$14:$K$62,4,0))</f>
        <v>0</v>
      </c>
      <c r="U52" s="187">
        <f>IF(AF52=0,0,VLOOKUP(AF52,[3]得点テーブルNEW!$B$14:$K$62,4,0))</f>
        <v>0</v>
      </c>
      <c r="V52" s="187"/>
      <c r="W52" s="213"/>
      <c r="X52" s="188"/>
      <c r="Y52" s="191"/>
      <c r="Z52" s="238"/>
      <c r="AA52" s="189"/>
      <c r="AB52" s="206"/>
      <c r="AC52" s="189"/>
      <c r="AD52" s="238"/>
      <c r="AE52" s="189"/>
      <c r="AF52" s="244"/>
      <c r="AG52" s="213"/>
    </row>
    <row r="53" spans="2:33" ht="25" customHeight="1">
      <c r="B53" s="368" t="str">
        <f t="shared" si="2"/>
        <v/>
      </c>
      <c r="C53" s="268" t="s">
        <v>396</v>
      </c>
      <c r="D53" s="181" t="s">
        <v>395</v>
      </c>
      <c r="E53" s="198" t="s">
        <v>25</v>
      </c>
      <c r="F53" s="203" t="s">
        <v>89</v>
      </c>
      <c r="G53" s="203" t="s">
        <v>891</v>
      </c>
      <c r="H53" s="246">
        <f t="shared" si="6"/>
        <v>0</v>
      </c>
      <c r="I53" s="185">
        <f>LARGE(L53:V53,1)</f>
        <v>0</v>
      </c>
      <c r="J53" s="335">
        <f>LARGE(L53:V53,2)</f>
        <v>0</v>
      </c>
      <c r="K53" s="336">
        <f>SUM(L53:V53)*0.001</f>
        <v>0</v>
      </c>
      <c r="L53" s="187">
        <f>IF(W53=0,0,VLOOKUP(W53,得点テーブルNEW!$B$14:$K$62,4,0))</f>
        <v>0</v>
      </c>
      <c r="M53" s="187">
        <f>IF(X53=0,0,VLOOKUP(X53,得点テーブルNEW!$B$14:$K$62,4,0))</f>
        <v>0</v>
      </c>
      <c r="N53" s="199">
        <f>IF(Y53=0,0,VLOOKUP(Y53,得点テーブルNEW!$B$14:$K$62,4,0))</f>
        <v>0</v>
      </c>
      <c r="O53" s="204">
        <f>IF(Z53=0,0,VLOOKUP(Z53,得点テーブルNEW!$B$14:$K$62,4,0))</f>
        <v>0</v>
      </c>
      <c r="P53" s="187">
        <f>IF(AA53=0,0,VLOOKUP(AA53,得点テーブルNEW!$B$14:$K$62,4,0))</f>
        <v>0</v>
      </c>
      <c r="Q53" s="187">
        <f>IF(AB53=0,0,VLOOKUP(AB53,得点テーブルNEW!$B$14:$K$62,4,0))</f>
        <v>0</v>
      </c>
      <c r="R53" s="199">
        <f>IF(AC53=0,0,VLOOKUP(AC53,得点テーブルNEW!$B$14:$K$62,4,0))</f>
        <v>0</v>
      </c>
      <c r="S53" s="204">
        <f>IF(AD53=0,0,VLOOKUP(AD53,得点テーブルNEW!$B$14:$K$62,4,0))</f>
        <v>0</v>
      </c>
      <c r="T53" s="187">
        <f>IF(AE53=0,0,VLOOKUP(AE53,得点テーブルNEW!$B$14:$K$62,4,0))</f>
        <v>0</v>
      </c>
      <c r="U53" s="187">
        <f>IF(AF53=0,0,VLOOKUP(AF53,得点テーブルNEW!$B$14:$K$62,4,0))</f>
        <v>0</v>
      </c>
      <c r="V53" s="337">
        <f>IF(AG53=0,0,VLOOKUP(AG53,得点テーブルNEW!$B$14:$K$62,4,0))</f>
        <v>0</v>
      </c>
      <c r="W53" s="214"/>
      <c r="X53" s="267"/>
      <c r="Y53" s="238"/>
      <c r="Z53" s="238"/>
      <c r="AA53" s="189"/>
      <c r="AB53" s="240"/>
      <c r="AC53" s="341"/>
      <c r="AD53" s="241"/>
      <c r="AE53" s="189"/>
      <c r="AF53" s="240"/>
      <c r="AG53" s="213"/>
    </row>
    <row r="54" spans="2:33" ht="25" customHeight="1">
      <c r="B54" s="357"/>
      <c r="C54" s="64"/>
      <c r="D54" s="32"/>
      <c r="E54" s="358"/>
      <c r="F54" s="318"/>
      <c r="G54" s="318"/>
      <c r="H54" s="359"/>
      <c r="I54" s="319"/>
      <c r="J54" s="319"/>
      <c r="K54" s="320"/>
      <c r="L54" s="321"/>
      <c r="M54" s="321"/>
      <c r="N54" s="321"/>
      <c r="O54" s="321"/>
      <c r="P54" s="321"/>
      <c r="Q54" s="321"/>
      <c r="R54" s="321"/>
      <c r="S54" s="321"/>
      <c r="T54" s="321"/>
      <c r="U54" s="321"/>
      <c r="V54" s="321"/>
      <c r="W54" s="354"/>
      <c r="X54" s="353"/>
      <c r="Y54" s="354"/>
      <c r="Z54" s="354"/>
      <c r="AA54" s="354"/>
      <c r="AB54" s="360"/>
      <c r="AC54" s="354"/>
      <c r="AD54" s="354"/>
      <c r="AE54" s="354"/>
      <c r="AF54" s="361"/>
      <c r="AG54" s="213"/>
    </row>
    <row r="55" spans="2:33" ht="25" customHeight="1">
      <c r="B55" s="357"/>
      <c r="C55" s="64"/>
      <c r="D55" s="32"/>
      <c r="E55" s="358"/>
      <c r="F55" s="318"/>
      <c r="G55" s="318"/>
      <c r="H55" s="359"/>
      <c r="I55" s="319"/>
      <c r="J55" s="319"/>
      <c r="K55" s="320"/>
      <c r="L55" s="321"/>
      <c r="M55" s="321"/>
      <c r="N55" s="321"/>
      <c r="O55" s="321"/>
      <c r="P55" s="321"/>
      <c r="Q55" s="321"/>
      <c r="R55" s="321"/>
      <c r="S55" s="321"/>
      <c r="T55" s="321"/>
      <c r="U55" s="321"/>
      <c r="V55" s="321"/>
      <c r="W55" s="354"/>
      <c r="X55" s="353"/>
      <c r="Y55" s="354"/>
      <c r="Z55" s="354"/>
      <c r="AA55" s="354"/>
      <c r="AB55" s="360"/>
      <c r="AC55" s="354"/>
      <c r="AD55" s="354"/>
      <c r="AE55" s="354"/>
      <c r="AF55" s="361"/>
    </row>
    <row r="56" spans="2:33" ht="25" customHeight="1">
      <c r="B56" s="357"/>
      <c r="C56" s="64"/>
      <c r="D56" s="32"/>
      <c r="E56" s="358"/>
      <c r="F56" s="318"/>
      <c r="G56" s="318"/>
      <c r="H56" s="359"/>
      <c r="I56" s="319"/>
      <c r="J56" s="319"/>
      <c r="K56" s="320"/>
      <c r="L56" s="321"/>
      <c r="M56" s="321"/>
      <c r="N56" s="321"/>
      <c r="O56" s="321"/>
      <c r="P56" s="321"/>
      <c r="Q56" s="321"/>
      <c r="R56" s="321"/>
      <c r="S56" s="321"/>
      <c r="T56" s="321"/>
      <c r="U56" s="321"/>
      <c r="V56" s="321"/>
      <c r="W56" s="354"/>
      <c r="X56" s="353"/>
      <c r="Y56" s="354"/>
      <c r="Z56" s="354"/>
      <c r="AA56" s="354"/>
      <c r="AB56" s="360"/>
      <c r="AC56" s="354"/>
      <c r="AD56" s="354"/>
      <c r="AE56" s="354"/>
      <c r="AF56" s="361"/>
    </row>
    <row r="57" spans="2:33" ht="25" customHeight="1">
      <c r="B57" s="357"/>
      <c r="C57" s="64"/>
      <c r="D57" s="32"/>
      <c r="E57" s="358"/>
      <c r="F57" s="318"/>
      <c r="G57" s="318"/>
      <c r="H57" s="359"/>
      <c r="I57" s="319"/>
      <c r="J57" s="319"/>
      <c r="K57" s="320"/>
      <c r="L57" s="321"/>
      <c r="M57" s="321"/>
      <c r="N57" s="321"/>
      <c r="O57" s="321"/>
      <c r="P57" s="321"/>
      <c r="Q57" s="321"/>
      <c r="R57" s="321"/>
      <c r="S57" s="321"/>
      <c r="T57" s="321"/>
      <c r="U57" s="321"/>
      <c r="V57" s="321"/>
      <c r="W57" s="354"/>
      <c r="X57" s="353"/>
      <c r="Y57" s="354"/>
      <c r="Z57" s="354"/>
      <c r="AA57" s="354"/>
      <c r="AB57" s="360"/>
      <c r="AC57" s="354"/>
      <c r="AD57" s="354"/>
      <c r="AE57" s="354"/>
      <c r="AF57" s="361"/>
    </row>
    <row r="58" spans="2:33" ht="25" customHeight="1">
      <c r="B58" s="357"/>
      <c r="C58" s="64"/>
      <c r="D58" s="32"/>
      <c r="E58" s="358"/>
      <c r="F58" s="318"/>
      <c r="G58" s="318"/>
      <c r="H58" s="359"/>
      <c r="I58" s="319"/>
      <c r="J58" s="319"/>
      <c r="K58" s="320"/>
      <c r="L58" s="321"/>
      <c r="M58" s="321"/>
      <c r="N58" s="321"/>
      <c r="O58" s="321"/>
      <c r="P58" s="321"/>
      <c r="Q58" s="321"/>
      <c r="R58" s="321"/>
      <c r="S58" s="321"/>
      <c r="T58" s="321"/>
      <c r="U58" s="321"/>
      <c r="V58" s="321"/>
      <c r="W58" s="354"/>
      <c r="X58" s="353"/>
      <c r="Y58" s="354"/>
      <c r="Z58" s="354"/>
      <c r="AA58" s="354"/>
      <c r="AB58" s="360"/>
      <c r="AC58" s="354"/>
      <c r="AD58" s="354"/>
      <c r="AE58" s="354"/>
      <c r="AF58" s="361"/>
    </row>
    <row r="59" spans="2:33" ht="25" customHeight="1">
      <c r="D59" s="68" t="s">
        <v>606</v>
      </c>
      <c r="E59" s="1"/>
    </row>
    <row r="60" spans="2:33" ht="25" customHeight="1">
      <c r="D60" s="68" t="s">
        <v>620</v>
      </c>
      <c r="E60" s="1"/>
    </row>
    <row r="61" spans="2:33" ht="25" customHeight="1"/>
    <row r="62" spans="2:33" ht="25" customHeight="1"/>
    <row r="63" spans="2:33" ht="25" customHeight="1"/>
  </sheetData>
  <sortState ref="B5:AG54">
    <sortCondition descending="1" ref="H5:H54"/>
  </sortState>
  <mergeCells count="8">
    <mergeCell ref="W2:AG2"/>
    <mergeCell ref="B2:G2"/>
    <mergeCell ref="H2:U2"/>
    <mergeCell ref="B3:B4"/>
    <mergeCell ref="D3:D4"/>
    <mergeCell ref="E3:E4"/>
    <mergeCell ref="F3:F4"/>
    <mergeCell ref="G3:G4"/>
  </mergeCells>
  <phoneticPr fontId="9"/>
  <pageMargins left="0" right="0" top="0" bottom="0" header="0.39000000000000007" footer="0.51"/>
  <colBreaks count="2" manualBreakCount="2">
    <brk id="73" max="1048575" man="1"/>
    <brk id="83" max="1048575" man="1"/>
  </colBreak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76"/>
  <sheetViews>
    <sheetView workbookViewId="0"/>
  </sheetViews>
  <sheetFormatPr baseColWidth="12" defaultColWidth="9.83203125" defaultRowHeight="17" x14ac:dyDescent="0"/>
  <cols>
    <col min="1" max="1" width="5" style="7" customWidth="1"/>
    <col min="2" max="5" width="12.83203125" style="7" customWidth="1"/>
    <col min="6" max="6" width="4" style="7" customWidth="1"/>
    <col min="7" max="10" width="12.83203125" style="7" customWidth="1"/>
    <col min="11" max="11" width="7.83203125" style="7" customWidth="1"/>
    <col min="12" max="15" width="12.83203125" style="7" customWidth="1"/>
    <col min="16" max="16" width="12.83203125" style="14" customWidth="1"/>
    <col min="17" max="17" width="12.83203125" style="7" customWidth="1"/>
    <col min="18" max="18" width="20.33203125" style="7" customWidth="1"/>
    <col min="19" max="19" width="12.83203125" style="7" customWidth="1"/>
    <col min="20" max="16384" width="9.83203125" style="7"/>
  </cols>
  <sheetData>
    <row r="1" spans="1:20">
      <c r="B1" s="8"/>
      <c r="C1" s="8"/>
      <c r="D1" s="8"/>
      <c r="E1" s="8"/>
      <c r="F1" s="8"/>
      <c r="G1" s="8"/>
      <c r="H1" s="8"/>
      <c r="I1" s="8"/>
      <c r="J1" s="8"/>
      <c r="K1" s="8"/>
      <c r="L1" s="8"/>
      <c r="M1" s="8"/>
    </row>
    <row r="2" spans="1:20" ht="35" customHeight="1">
      <c r="A2" s="467" t="s">
        <v>3</v>
      </c>
      <c r="B2" s="468"/>
      <c r="C2" s="468"/>
      <c r="D2" s="468"/>
      <c r="E2" s="468"/>
      <c r="F2" s="468"/>
      <c r="G2" s="468"/>
      <c r="H2" s="468"/>
      <c r="I2" s="468"/>
      <c r="J2" s="468"/>
      <c r="K2" s="40"/>
      <c r="L2" s="10"/>
      <c r="M2" s="10"/>
    </row>
    <row r="3" spans="1:20" ht="35" customHeight="1">
      <c r="A3" s="39"/>
      <c r="B3" s="74"/>
      <c r="C3" s="74"/>
      <c r="D3" s="74"/>
      <c r="E3" s="74"/>
      <c r="F3" s="74"/>
      <c r="G3" s="74"/>
      <c r="H3" s="74"/>
      <c r="I3" s="74"/>
      <c r="J3" s="74"/>
      <c r="K3" s="40"/>
      <c r="L3" s="10"/>
      <c r="M3" s="10"/>
    </row>
    <row r="4" spans="1:20" ht="20" customHeight="1">
      <c r="A4" s="41"/>
      <c r="B4" s="469" t="s">
        <v>181</v>
      </c>
      <c r="C4" s="75" t="s">
        <v>182</v>
      </c>
      <c r="D4" s="76"/>
      <c r="E4" s="75"/>
      <c r="F4" s="77"/>
      <c r="G4" s="472" t="s">
        <v>183</v>
      </c>
      <c r="H4" s="77" t="s">
        <v>112</v>
      </c>
      <c r="I4" s="40"/>
      <c r="J4" s="40"/>
      <c r="K4" s="40"/>
      <c r="L4" s="10"/>
      <c r="M4" s="10"/>
    </row>
    <row r="5" spans="1:20" ht="20" customHeight="1">
      <c r="A5" s="41"/>
      <c r="B5" s="470"/>
      <c r="C5" s="78" t="s">
        <v>184</v>
      </c>
      <c r="D5" s="76"/>
      <c r="E5" s="76"/>
      <c r="F5" s="77"/>
      <c r="G5" s="473"/>
      <c r="H5" s="77" t="s">
        <v>114</v>
      </c>
      <c r="J5" s="49"/>
      <c r="K5" s="39"/>
      <c r="L5" s="49"/>
      <c r="M5" s="11"/>
      <c r="P5" s="7"/>
    </row>
    <row r="6" spans="1:20" ht="20" customHeight="1">
      <c r="A6" s="41"/>
      <c r="B6" s="470"/>
      <c r="C6" s="78" t="s">
        <v>185</v>
      </c>
      <c r="D6" s="76"/>
      <c r="E6" s="75"/>
      <c r="F6" s="77"/>
      <c r="G6" s="473"/>
      <c r="H6" s="76"/>
      <c r="J6" s="39"/>
      <c r="K6" s="39"/>
      <c r="L6" s="25"/>
      <c r="M6"/>
      <c r="N6"/>
      <c r="O6"/>
      <c r="P6"/>
      <c r="Q6"/>
      <c r="R6"/>
      <c r="S6"/>
      <c r="T6"/>
    </row>
    <row r="7" spans="1:20" ht="20" customHeight="1">
      <c r="A7" s="41"/>
      <c r="B7" s="470"/>
      <c r="C7" s="75" t="s">
        <v>113</v>
      </c>
      <c r="D7" s="76"/>
      <c r="E7" s="76"/>
      <c r="F7" s="77"/>
      <c r="G7" s="473"/>
      <c r="H7" s="76"/>
      <c r="J7" s="39"/>
      <c r="K7" s="39"/>
      <c r="L7" s="25"/>
      <c r="M7"/>
      <c r="N7"/>
      <c r="O7"/>
      <c r="P7"/>
      <c r="Q7"/>
      <c r="R7"/>
      <c r="S7"/>
      <c r="T7"/>
    </row>
    <row r="8" spans="1:20" ht="20" customHeight="1">
      <c r="A8" s="41"/>
      <c r="B8" s="470"/>
      <c r="C8" s="75" t="s">
        <v>186</v>
      </c>
      <c r="D8" s="76"/>
      <c r="E8" s="76"/>
      <c r="F8" s="77"/>
      <c r="G8" s="473"/>
      <c r="H8" s="77" t="s">
        <v>111</v>
      </c>
      <c r="J8" s="39"/>
      <c r="K8" s="39"/>
      <c r="L8" s="25"/>
      <c r="M8"/>
      <c r="N8"/>
      <c r="O8"/>
      <c r="P8"/>
      <c r="Q8"/>
      <c r="R8"/>
      <c r="S8"/>
      <c r="T8"/>
    </row>
    <row r="9" spans="1:20" ht="20" customHeight="1">
      <c r="A9" s="41"/>
      <c r="B9" s="471"/>
      <c r="C9" s="75" t="s">
        <v>155</v>
      </c>
      <c r="D9" s="76"/>
      <c r="E9" s="76"/>
      <c r="F9" s="77"/>
      <c r="G9" s="474"/>
      <c r="H9" s="77"/>
      <c r="J9" s="39"/>
      <c r="K9" s="39"/>
      <c r="L9" s="25"/>
      <c r="M9"/>
      <c r="N9"/>
      <c r="O9"/>
      <c r="P9"/>
      <c r="Q9"/>
      <c r="R9"/>
      <c r="S9"/>
      <c r="T9"/>
    </row>
    <row r="10" spans="1:20" ht="20" customHeight="1">
      <c r="A10" s="41"/>
      <c r="B10" s="79" t="s">
        <v>187</v>
      </c>
      <c r="C10" s="76"/>
      <c r="D10" s="76"/>
      <c r="E10" s="76"/>
      <c r="F10" s="77"/>
      <c r="G10" s="76"/>
      <c r="H10" s="76"/>
      <c r="J10" s="39"/>
      <c r="K10" s="39"/>
      <c r="L10" s="37"/>
      <c r="M10"/>
      <c r="N10"/>
      <c r="O10"/>
      <c r="P10"/>
      <c r="Q10"/>
      <c r="R10"/>
      <c r="S10"/>
      <c r="T10"/>
    </row>
    <row r="11" spans="1:20" ht="20" customHeight="1">
      <c r="B11" s="80" t="s">
        <v>188</v>
      </c>
      <c r="C11" s="76"/>
      <c r="D11" s="76"/>
      <c r="E11" s="76"/>
      <c r="F11" s="81"/>
      <c r="G11" s="76"/>
      <c r="H11" s="76"/>
      <c r="J11" s="25"/>
      <c r="K11" s="25"/>
      <c r="L11" s="37"/>
      <c r="M11"/>
      <c r="N11"/>
      <c r="O11"/>
      <c r="P11"/>
      <c r="Q11"/>
      <c r="R11"/>
      <c r="S11"/>
      <c r="T11"/>
    </row>
    <row r="12" spans="1:20" ht="20" customHeight="1" thickBot="1">
      <c r="B12" s="80" t="s">
        <v>189</v>
      </c>
      <c r="C12" s="82"/>
      <c r="D12" s="82"/>
      <c r="E12" s="82"/>
      <c r="F12" s="82"/>
      <c r="G12" s="82"/>
      <c r="H12" s="82"/>
      <c r="I12"/>
      <c r="J12"/>
      <c r="K12"/>
      <c r="M12"/>
      <c r="N12"/>
      <c r="O12"/>
      <c r="P12"/>
      <c r="R12"/>
    </row>
    <row r="13" spans="1:20" s="12" customFormat="1" ht="20" customHeight="1" thickBot="1">
      <c r="B13" s="83" t="s">
        <v>36</v>
      </c>
      <c r="C13" s="84" t="s">
        <v>190</v>
      </c>
      <c r="D13" s="84" t="s">
        <v>69</v>
      </c>
      <c r="E13" s="85" t="s">
        <v>191</v>
      </c>
      <c r="F13" s="86"/>
      <c r="G13" s="87" t="s">
        <v>36</v>
      </c>
      <c r="H13" s="88" t="s">
        <v>190</v>
      </c>
      <c r="I13" s="88" t="s">
        <v>69</v>
      </c>
      <c r="J13" s="89" t="s">
        <v>191</v>
      </c>
      <c r="K13"/>
      <c r="N13"/>
      <c r="O13"/>
      <c r="P13"/>
      <c r="R13"/>
    </row>
    <row r="14" spans="1:20" ht="20" customHeight="1">
      <c r="B14" s="90" t="s">
        <v>76</v>
      </c>
      <c r="C14" s="91" t="s">
        <v>192</v>
      </c>
      <c r="D14" s="91">
        <v>1</v>
      </c>
      <c r="E14" s="92">
        <v>512</v>
      </c>
      <c r="F14" s="93"/>
      <c r="G14" s="90" t="s">
        <v>140</v>
      </c>
      <c r="H14" s="91" t="s">
        <v>71</v>
      </c>
      <c r="I14" s="91">
        <v>1</v>
      </c>
      <c r="J14" s="92">
        <v>256</v>
      </c>
      <c r="K14" s="51">
        <v>2</v>
      </c>
      <c r="L14" s="52"/>
      <c r="M14"/>
      <c r="O14"/>
      <c r="P14"/>
    </row>
    <row r="15" spans="1:20" ht="20" customHeight="1">
      <c r="B15" s="94" t="s">
        <v>82</v>
      </c>
      <c r="C15" s="42" t="s">
        <v>193</v>
      </c>
      <c r="D15" s="42"/>
      <c r="E15" s="95">
        <v>512</v>
      </c>
      <c r="F15" s="93"/>
      <c r="G15" s="94"/>
      <c r="H15" s="42"/>
      <c r="I15" s="42"/>
      <c r="J15" s="95"/>
      <c r="L15" s="62"/>
      <c r="M15"/>
      <c r="N15" s="18"/>
      <c r="O15"/>
      <c r="P15"/>
    </row>
    <row r="16" spans="1:20" ht="20" customHeight="1">
      <c r="B16" s="96" t="s">
        <v>77</v>
      </c>
      <c r="C16" s="42" t="s">
        <v>71</v>
      </c>
      <c r="D16" s="42">
        <v>2</v>
      </c>
      <c r="E16" s="95">
        <v>368</v>
      </c>
      <c r="F16" s="93"/>
      <c r="G16" s="96" t="s">
        <v>141</v>
      </c>
      <c r="H16" s="42" t="s">
        <v>71</v>
      </c>
      <c r="I16" s="97">
        <v>2</v>
      </c>
      <c r="J16" s="95">
        <v>184</v>
      </c>
      <c r="K16" s="51">
        <v>1.44</v>
      </c>
      <c r="L16" s="63"/>
      <c r="M16"/>
      <c r="N16" s="18"/>
      <c r="O16"/>
      <c r="P16"/>
    </row>
    <row r="17" spans="2:18" ht="20" customHeight="1">
      <c r="B17" s="94" t="s">
        <v>83</v>
      </c>
      <c r="C17" s="42" t="s">
        <v>70</v>
      </c>
      <c r="D17" s="42">
        <v>2</v>
      </c>
      <c r="E17" s="95">
        <v>368</v>
      </c>
      <c r="F17" s="93"/>
      <c r="G17" s="94"/>
      <c r="H17" s="45"/>
      <c r="I17" s="98"/>
      <c r="J17" s="99"/>
      <c r="K17" s="53"/>
      <c r="L17" s="50"/>
      <c r="M17"/>
      <c r="N17" s="18"/>
      <c r="O17"/>
      <c r="P17"/>
    </row>
    <row r="18" spans="2:18" ht="20" customHeight="1">
      <c r="B18" s="100" t="s">
        <v>194</v>
      </c>
      <c r="C18" s="42" t="s">
        <v>70</v>
      </c>
      <c r="D18" s="42">
        <v>3</v>
      </c>
      <c r="E18" s="101">
        <v>281</v>
      </c>
      <c r="F18" s="93"/>
      <c r="G18" s="102"/>
      <c r="H18" s="45"/>
      <c r="I18" s="98"/>
      <c r="J18" s="103"/>
      <c r="K18" s="54">
        <v>1</v>
      </c>
      <c r="L18" s="52"/>
      <c r="M18"/>
      <c r="N18" s="18"/>
      <c r="O18"/>
      <c r="P18"/>
    </row>
    <row r="19" spans="2:18" ht="20" customHeight="1">
      <c r="B19" s="100" t="s">
        <v>78</v>
      </c>
      <c r="C19" s="42" t="s">
        <v>70</v>
      </c>
      <c r="D19" s="42">
        <v>4</v>
      </c>
      <c r="E19" s="104">
        <v>256</v>
      </c>
      <c r="F19" s="93"/>
      <c r="G19" s="100" t="s">
        <v>142</v>
      </c>
      <c r="H19" s="42" t="s">
        <v>70</v>
      </c>
      <c r="I19" s="91" t="s">
        <v>72</v>
      </c>
      <c r="J19" s="104">
        <v>128</v>
      </c>
      <c r="K19" s="51">
        <v>0.6</v>
      </c>
      <c r="L19" s="52"/>
      <c r="M19"/>
      <c r="N19" s="18"/>
      <c r="O19"/>
      <c r="P19"/>
    </row>
    <row r="20" spans="2:18" ht="20" customHeight="1">
      <c r="B20" s="100" t="s">
        <v>195</v>
      </c>
      <c r="C20" s="42" t="s">
        <v>70</v>
      </c>
      <c r="D20" s="45">
        <v>5</v>
      </c>
      <c r="E20" s="105">
        <v>184</v>
      </c>
      <c r="F20" s="93"/>
      <c r="G20" s="106"/>
      <c r="H20" s="44"/>
      <c r="I20" s="45"/>
      <c r="J20" s="105"/>
      <c r="K20" s="51">
        <v>0.4</v>
      </c>
      <c r="L20" s="52"/>
      <c r="M20"/>
      <c r="N20" s="18"/>
      <c r="O20"/>
      <c r="P20"/>
    </row>
    <row r="21" spans="2:18" ht="20" customHeight="1">
      <c r="B21" s="100" t="s">
        <v>196</v>
      </c>
      <c r="C21" s="42" t="s">
        <v>70</v>
      </c>
      <c r="D21" s="45">
        <v>6</v>
      </c>
      <c r="E21" s="105">
        <v>174</v>
      </c>
      <c r="F21" s="93"/>
      <c r="G21" s="106"/>
      <c r="H21" s="44"/>
      <c r="I21" s="45"/>
      <c r="J21" s="105"/>
      <c r="K21" s="51">
        <v>0.2</v>
      </c>
      <c r="L21" s="52"/>
      <c r="M21"/>
      <c r="N21" s="18"/>
      <c r="O21"/>
      <c r="P21"/>
    </row>
    <row r="22" spans="2:18" ht="20" customHeight="1">
      <c r="B22" s="100" t="s">
        <v>197</v>
      </c>
      <c r="C22" s="42" t="s">
        <v>70</v>
      </c>
      <c r="D22" s="45">
        <v>7</v>
      </c>
      <c r="E22" s="105">
        <v>164</v>
      </c>
      <c r="F22" s="93"/>
      <c r="G22" s="106"/>
      <c r="H22" s="44"/>
      <c r="I22" s="45"/>
      <c r="J22" s="105"/>
      <c r="K22" s="51"/>
      <c r="L22" s="52"/>
      <c r="M22"/>
      <c r="N22" s="18"/>
      <c r="O22"/>
      <c r="P22"/>
    </row>
    <row r="23" spans="2:18" ht="20" customHeight="1">
      <c r="B23" s="107" t="s">
        <v>79</v>
      </c>
      <c r="C23" s="42" t="s">
        <v>70</v>
      </c>
      <c r="D23" s="45">
        <v>8</v>
      </c>
      <c r="E23" s="105">
        <v>154</v>
      </c>
      <c r="F23" s="93"/>
      <c r="G23" s="107" t="s">
        <v>198</v>
      </c>
      <c r="H23" s="42" t="s">
        <v>70</v>
      </c>
      <c r="I23" s="42" t="s">
        <v>74</v>
      </c>
      <c r="J23" s="108">
        <v>76</v>
      </c>
      <c r="K23"/>
      <c r="M23"/>
      <c r="N23" s="18"/>
      <c r="O23"/>
      <c r="P23"/>
    </row>
    <row r="24" spans="2:18" ht="20" customHeight="1">
      <c r="B24" s="106" t="s">
        <v>199</v>
      </c>
      <c r="C24" s="44" t="s">
        <v>70</v>
      </c>
      <c r="D24" s="45" t="s">
        <v>75</v>
      </c>
      <c r="E24" s="105">
        <v>102</v>
      </c>
      <c r="F24" s="93"/>
      <c r="G24" s="106" t="s">
        <v>200</v>
      </c>
      <c r="H24" s="44" t="s">
        <v>70</v>
      </c>
      <c r="I24" s="45" t="s">
        <v>201</v>
      </c>
      <c r="J24" s="105">
        <v>50</v>
      </c>
      <c r="K24"/>
      <c r="L24" s="59"/>
      <c r="M24"/>
      <c r="N24" s="18"/>
      <c r="O24"/>
      <c r="P24"/>
    </row>
    <row r="25" spans="2:18" ht="20" customHeight="1">
      <c r="B25" s="106" t="s">
        <v>202</v>
      </c>
      <c r="C25" s="47" t="s">
        <v>70</v>
      </c>
      <c r="D25" s="48" t="s">
        <v>73</v>
      </c>
      <c r="E25" s="109">
        <v>51</v>
      </c>
      <c r="F25" s="93"/>
      <c r="G25" s="106" t="s">
        <v>203</v>
      </c>
      <c r="H25" s="47" t="s">
        <v>70</v>
      </c>
      <c r="I25" s="48" t="s">
        <v>204</v>
      </c>
      <c r="J25" s="109">
        <v>26</v>
      </c>
      <c r="K25"/>
      <c r="L25" s="59"/>
      <c r="M25"/>
      <c r="N25" s="18"/>
      <c r="O25"/>
      <c r="P25"/>
    </row>
    <row r="26" spans="2:18" ht="20" customHeight="1" thickBot="1">
      <c r="B26" s="110" t="s">
        <v>205</v>
      </c>
      <c r="C26" s="111" t="s">
        <v>70</v>
      </c>
      <c r="D26" s="112" t="s">
        <v>206</v>
      </c>
      <c r="E26" s="113">
        <v>26</v>
      </c>
      <c r="F26" s="93"/>
      <c r="G26" s="114"/>
      <c r="H26" s="47"/>
      <c r="I26" s="48"/>
      <c r="J26" s="109"/>
      <c r="K26"/>
      <c r="M26"/>
      <c r="N26" s="18"/>
      <c r="O26"/>
      <c r="P26"/>
    </row>
    <row r="27" spans="2:18" ht="20" customHeight="1">
      <c r="B27" s="115" t="s">
        <v>207</v>
      </c>
      <c r="C27" s="116" t="s">
        <v>208</v>
      </c>
      <c r="D27" s="117">
        <v>1</v>
      </c>
      <c r="E27" s="118">
        <v>256</v>
      </c>
      <c r="F27" s="93"/>
      <c r="G27" s="119" t="s">
        <v>209</v>
      </c>
      <c r="H27" s="120" t="s">
        <v>210</v>
      </c>
      <c r="I27" s="121">
        <v>1</v>
      </c>
      <c r="J27" s="122">
        <v>128</v>
      </c>
      <c r="K27"/>
      <c r="M27"/>
      <c r="N27" s="18"/>
      <c r="O27"/>
      <c r="P27"/>
    </row>
    <row r="28" spans="2:18" ht="20" customHeight="1">
      <c r="B28" s="106" t="s">
        <v>84</v>
      </c>
      <c r="C28" s="47" t="s">
        <v>210</v>
      </c>
      <c r="D28" s="42"/>
      <c r="E28" s="105">
        <v>256</v>
      </c>
      <c r="F28" s="93"/>
      <c r="G28" s="123"/>
      <c r="H28" s="124"/>
      <c r="I28" s="125"/>
      <c r="J28" s="126"/>
      <c r="K28"/>
      <c r="M28"/>
      <c r="N28" s="18"/>
      <c r="O28"/>
      <c r="P28"/>
    </row>
    <row r="29" spans="2:18" ht="20" customHeight="1">
      <c r="B29" s="106" t="s">
        <v>211</v>
      </c>
      <c r="C29" s="47" t="s">
        <v>89</v>
      </c>
      <c r="D29" s="97">
        <v>2</v>
      </c>
      <c r="E29" s="105">
        <v>184</v>
      </c>
      <c r="F29" s="93"/>
      <c r="G29" s="123" t="s">
        <v>212</v>
      </c>
      <c r="H29" s="124" t="s">
        <v>89</v>
      </c>
      <c r="I29" s="127">
        <v>2</v>
      </c>
      <c r="J29" s="126">
        <v>92</v>
      </c>
      <c r="K29"/>
      <c r="M29" s="38"/>
      <c r="N29" s="18"/>
      <c r="O29"/>
      <c r="P29"/>
    </row>
    <row r="30" spans="2:18" ht="20" customHeight="1">
      <c r="B30" s="106" t="s">
        <v>86</v>
      </c>
      <c r="C30" s="128" t="s">
        <v>89</v>
      </c>
      <c r="D30" s="98"/>
      <c r="E30" s="105">
        <v>184</v>
      </c>
      <c r="F30" s="93"/>
      <c r="G30" s="123"/>
      <c r="H30" s="129"/>
      <c r="I30" s="130"/>
      <c r="J30" s="126"/>
      <c r="K30"/>
      <c r="M30"/>
      <c r="N30" s="18"/>
      <c r="O30"/>
      <c r="P30"/>
    </row>
    <row r="31" spans="2:18" ht="20" customHeight="1">
      <c r="B31" s="106" t="s">
        <v>213</v>
      </c>
      <c r="C31" s="128" t="s">
        <v>89</v>
      </c>
      <c r="D31" s="43">
        <v>3</v>
      </c>
      <c r="E31" s="105">
        <v>140</v>
      </c>
      <c r="F31" s="93"/>
      <c r="G31" s="123"/>
      <c r="H31" s="124"/>
      <c r="I31" s="131"/>
      <c r="J31" s="126"/>
      <c r="K31"/>
      <c r="M31"/>
      <c r="N31" s="18"/>
      <c r="O31"/>
      <c r="P31"/>
    </row>
    <row r="32" spans="2:18" ht="20" customHeight="1">
      <c r="B32" s="106" t="s">
        <v>214</v>
      </c>
      <c r="C32" s="47" t="s">
        <v>89</v>
      </c>
      <c r="D32" s="91">
        <v>4</v>
      </c>
      <c r="E32" s="105">
        <v>128</v>
      </c>
      <c r="F32" s="93"/>
      <c r="G32" s="123" t="s">
        <v>215</v>
      </c>
      <c r="H32" s="124" t="s">
        <v>89</v>
      </c>
      <c r="I32" s="132" t="s">
        <v>216</v>
      </c>
      <c r="J32" s="126">
        <v>64</v>
      </c>
      <c r="K32"/>
      <c r="M32"/>
      <c r="N32" s="18"/>
      <c r="O32"/>
      <c r="P32"/>
      <c r="R32"/>
    </row>
    <row r="33" spans="2:18" ht="20" customHeight="1">
      <c r="B33" s="106" t="s">
        <v>217</v>
      </c>
      <c r="C33" s="47" t="s">
        <v>89</v>
      </c>
      <c r="D33" s="42">
        <v>5</v>
      </c>
      <c r="E33" s="105">
        <v>94</v>
      </c>
      <c r="F33" s="93"/>
      <c r="G33" s="123"/>
      <c r="H33" s="124"/>
      <c r="I33" s="125"/>
      <c r="J33" s="126"/>
      <c r="K33"/>
      <c r="M33"/>
      <c r="N33" s="18"/>
      <c r="O33"/>
      <c r="P33"/>
      <c r="R33"/>
    </row>
    <row r="34" spans="2:18" ht="20" customHeight="1">
      <c r="B34" s="106" t="s">
        <v>218</v>
      </c>
      <c r="C34" s="47" t="s">
        <v>89</v>
      </c>
      <c r="D34" s="42">
        <v>6</v>
      </c>
      <c r="E34" s="105">
        <v>88</v>
      </c>
      <c r="F34" s="93"/>
      <c r="G34" s="123"/>
      <c r="H34" s="124"/>
      <c r="I34" s="125"/>
      <c r="J34" s="126"/>
      <c r="K34"/>
      <c r="M34"/>
      <c r="N34"/>
      <c r="O34"/>
      <c r="P34"/>
      <c r="R34"/>
    </row>
    <row r="35" spans="2:18" ht="20" customHeight="1">
      <c r="B35" s="106" t="s">
        <v>219</v>
      </c>
      <c r="C35" s="47" t="s">
        <v>89</v>
      </c>
      <c r="D35" s="42">
        <v>7</v>
      </c>
      <c r="E35" s="105">
        <v>82</v>
      </c>
      <c r="F35" s="93"/>
      <c r="G35" s="123"/>
      <c r="H35" s="124"/>
      <c r="I35" s="125"/>
      <c r="J35" s="126"/>
      <c r="K35"/>
      <c r="M35"/>
      <c r="N35"/>
      <c r="O35"/>
      <c r="P35"/>
      <c r="R35"/>
    </row>
    <row r="36" spans="2:18" ht="20" customHeight="1">
      <c r="B36" s="106" t="s">
        <v>220</v>
      </c>
      <c r="C36" s="47" t="s">
        <v>89</v>
      </c>
      <c r="D36" s="42">
        <v>8</v>
      </c>
      <c r="E36" s="105">
        <v>76</v>
      </c>
      <c r="F36" s="93"/>
      <c r="G36" s="123" t="s">
        <v>221</v>
      </c>
      <c r="H36" s="124" t="s">
        <v>89</v>
      </c>
      <c r="I36" s="125" t="s">
        <v>222</v>
      </c>
      <c r="J36" s="126">
        <v>38</v>
      </c>
      <c r="K36"/>
      <c r="M36"/>
      <c r="N36"/>
      <c r="O36"/>
      <c r="P36"/>
      <c r="R36"/>
    </row>
    <row r="37" spans="2:18" ht="20" customHeight="1">
      <c r="B37" s="106" t="s">
        <v>223</v>
      </c>
      <c r="C37" s="47" t="s">
        <v>89</v>
      </c>
      <c r="D37" s="45" t="s">
        <v>224</v>
      </c>
      <c r="E37" s="105">
        <v>51</v>
      </c>
      <c r="F37" s="93"/>
      <c r="G37" s="123" t="s">
        <v>225</v>
      </c>
      <c r="H37" s="124" t="s">
        <v>89</v>
      </c>
      <c r="I37" s="133" t="s">
        <v>224</v>
      </c>
      <c r="J37" s="126">
        <v>26</v>
      </c>
      <c r="K37"/>
      <c r="M37"/>
      <c r="N37"/>
      <c r="O37"/>
      <c r="P37"/>
      <c r="R37"/>
    </row>
    <row r="38" spans="2:18" ht="20" customHeight="1" thickBot="1">
      <c r="B38" s="110" t="s">
        <v>226</v>
      </c>
      <c r="C38" s="111" t="s">
        <v>89</v>
      </c>
      <c r="D38" s="112" t="s">
        <v>227</v>
      </c>
      <c r="E38" s="113">
        <v>26</v>
      </c>
      <c r="F38" s="93"/>
      <c r="G38" s="134" t="s">
        <v>228</v>
      </c>
      <c r="H38" s="135" t="s">
        <v>89</v>
      </c>
      <c r="I38" s="136" t="s">
        <v>229</v>
      </c>
      <c r="J38" s="137">
        <v>13</v>
      </c>
      <c r="K38"/>
      <c r="M38"/>
      <c r="N38"/>
      <c r="O38"/>
      <c r="P38"/>
      <c r="R38"/>
    </row>
    <row r="39" spans="2:18" ht="20" customHeight="1">
      <c r="B39" s="115" t="s">
        <v>230</v>
      </c>
      <c r="C39" s="116" t="s">
        <v>231</v>
      </c>
      <c r="D39" s="117">
        <v>1</v>
      </c>
      <c r="E39" s="118">
        <v>128</v>
      </c>
      <c r="F39" s="93"/>
      <c r="G39" s="119" t="s">
        <v>232</v>
      </c>
      <c r="H39" s="120" t="s">
        <v>231</v>
      </c>
      <c r="I39" s="121">
        <v>1</v>
      </c>
      <c r="J39" s="122">
        <v>64</v>
      </c>
      <c r="K39"/>
      <c r="M39"/>
      <c r="N39"/>
      <c r="O39"/>
      <c r="P39"/>
      <c r="R39"/>
    </row>
    <row r="40" spans="2:18" ht="20" customHeight="1">
      <c r="B40" s="106" t="s">
        <v>95</v>
      </c>
      <c r="C40" s="47" t="s">
        <v>233</v>
      </c>
      <c r="D40" s="42"/>
      <c r="E40" s="105">
        <v>128</v>
      </c>
      <c r="F40" s="93"/>
      <c r="G40" s="123"/>
      <c r="H40" s="124"/>
      <c r="I40" s="125"/>
      <c r="J40" s="126"/>
      <c r="K40"/>
      <c r="M40"/>
      <c r="N40"/>
      <c r="O40"/>
      <c r="P40"/>
      <c r="R40"/>
    </row>
    <row r="41" spans="2:18" ht="20" customHeight="1">
      <c r="B41" s="106" t="s">
        <v>234</v>
      </c>
      <c r="C41" s="47" t="s">
        <v>91</v>
      </c>
      <c r="D41" s="42">
        <v>2</v>
      </c>
      <c r="E41" s="105">
        <v>92</v>
      </c>
      <c r="F41" s="93"/>
      <c r="G41" s="123" t="s">
        <v>235</v>
      </c>
      <c r="H41" s="124" t="s">
        <v>91</v>
      </c>
      <c r="I41" s="125">
        <v>2</v>
      </c>
      <c r="J41" s="126">
        <v>46</v>
      </c>
      <c r="K41"/>
      <c r="M41"/>
      <c r="N41"/>
      <c r="O41"/>
      <c r="P41"/>
      <c r="R41"/>
    </row>
    <row r="42" spans="2:18" ht="20" customHeight="1">
      <c r="B42" s="106" t="s">
        <v>97</v>
      </c>
      <c r="C42" s="47" t="s">
        <v>91</v>
      </c>
      <c r="D42" s="138"/>
      <c r="E42" s="105">
        <v>92</v>
      </c>
      <c r="F42" s="93"/>
      <c r="G42" s="123"/>
      <c r="H42" s="124"/>
      <c r="I42" s="139"/>
      <c r="J42" s="126"/>
      <c r="K42"/>
      <c r="M42"/>
      <c r="N42"/>
      <c r="O42"/>
      <c r="P42"/>
      <c r="R42"/>
    </row>
    <row r="43" spans="2:18" ht="20" customHeight="1">
      <c r="B43" s="106" t="s">
        <v>236</v>
      </c>
      <c r="C43" s="128" t="s">
        <v>91</v>
      </c>
      <c r="D43" s="140">
        <v>3</v>
      </c>
      <c r="E43" s="105">
        <v>70</v>
      </c>
      <c r="F43" s="93"/>
      <c r="G43" s="123" t="s">
        <v>237</v>
      </c>
      <c r="H43" s="129" t="s">
        <v>91</v>
      </c>
      <c r="I43" s="131">
        <v>3</v>
      </c>
      <c r="J43" s="126">
        <v>35</v>
      </c>
      <c r="K43"/>
      <c r="M43"/>
      <c r="N43"/>
      <c r="O43"/>
      <c r="P43"/>
      <c r="R43"/>
    </row>
    <row r="44" spans="2:18" ht="20" customHeight="1">
      <c r="B44" s="106" t="s">
        <v>98</v>
      </c>
      <c r="C44" s="128" t="s">
        <v>91</v>
      </c>
      <c r="D44" s="43">
        <v>4</v>
      </c>
      <c r="E44" s="105">
        <v>64</v>
      </c>
      <c r="F44" s="93"/>
      <c r="G44" s="123" t="s">
        <v>238</v>
      </c>
      <c r="H44" s="124" t="s">
        <v>91</v>
      </c>
      <c r="I44" s="132">
        <v>4</v>
      </c>
      <c r="J44" s="126">
        <v>32</v>
      </c>
      <c r="K44"/>
      <c r="M44"/>
      <c r="N44"/>
      <c r="O44"/>
      <c r="P44"/>
      <c r="R44"/>
    </row>
    <row r="45" spans="2:18" ht="20" customHeight="1">
      <c r="B45" s="106" t="s">
        <v>239</v>
      </c>
      <c r="C45" s="47" t="s">
        <v>91</v>
      </c>
      <c r="D45" s="91">
        <v>5</v>
      </c>
      <c r="E45" s="105">
        <v>47</v>
      </c>
      <c r="F45" s="93"/>
      <c r="G45" s="123" t="s">
        <v>240</v>
      </c>
      <c r="H45" s="124" t="s">
        <v>91</v>
      </c>
      <c r="I45" s="125">
        <v>5</v>
      </c>
      <c r="J45" s="126">
        <v>24</v>
      </c>
      <c r="K45"/>
      <c r="M45"/>
      <c r="N45"/>
      <c r="O45"/>
      <c r="P45"/>
      <c r="R45"/>
    </row>
    <row r="46" spans="2:18" ht="20" customHeight="1">
      <c r="B46" s="106" t="s">
        <v>241</v>
      </c>
      <c r="C46" s="47" t="s">
        <v>91</v>
      </c>
      <c r="D46" s="42">
        <v>6</v>
      </c>
      <c r="E46" s="105">
        <v>44</v>
      </c>
      <c r="F46" s="93"/>
      <c r="G46" s="123" t="s">
        <v>242</v>
      </c>
      <c r="H46" s="124" t="s">
        <v>91</v>
      </c>
      <c r="I46" s="125">
        <v>6</v>
      </c>
      <c r="J46" s="126">
        <v>22</v>
      </c>
      <c r="K46"/>
      <c r="M46"/>
      <c r="N46"/>
      <c r="O46"/>
      <c r="P46"/>
      <c r="R46"/>
    </row>
    <row r="47" spans="2:18" ht="20" customHeight="1">
      <c r="B47" s="106" t="s">
        <v>243</v>
      </c>
      <c r="C47" s="47" t="s">
        <v>91</v>
      </c>
      <c r="D47" s="42">
        <v>7</v>
      </c>
      <c r="E47" s="105">
        <v>41</v>
      </c>
      <c r="F47" s="93"/>
      <c r="G47" s="123" t="s">
        <v>244</v>
      </c>
      <c r="H47" s="124" t="s">
        <v>91</v>
      </c>
      <c r="I47" s="125">
        <v>7</v>
      </c>
      <c r="J47" s="126">
        <v>20</v>
      </c>
      <c r="K47"/>
      <c r="M47"/>
      <c r="N47"/>
      <c r="O47"/>
      <c r="P47"/>
      <c r="R47"/>
    </row>
    <row r="48" spans="2:18" ht="20" customHeight="1">
      <c r="B48" s="106" t="s">
        <v>245</v>
      </c>
      <c r="C48" s="47" t="s">
        <v>91</v>
      </c>
      <c r="D48" s="42">
        <v>8</v>
      </c>
      <c r="E48" s="105">
        <v>38</v>
      </c>
      <c r="F48" s="93"/>
      <c r="G48" s="123" t="s">
        <v>246</v>
      </c>
      <c r="H48" s="124" t="s">
        <v>91</v>
      </c>
      <c r="I48" s="125">
        <v>8</v>
      </c>
      <c r="J48" s="126">
        <v>19</v>
      </c>
      <c r="K48"/>
      <c r="M48"/>
      <c r="N48"/>
      <c r="O48"/>
      <c r="P48"/>
      <c r="R48"/>
    </row>
    <row r="49" spans="1:18" ht="20" customHeight="1" thickBot="1">
      <c r="B49" s="110" t="s">
        <v>99</v>
      </c>
      <c r="C49" s="111" t="s">
        <v>91</v>
      </c>
      <c r="D49" s="112" t="s">
        <v>75</v>
      </c>
      <c r="E49" s="113">
        <v>26</v>
      </c>
      <c r="F49" s="93"/>
      <c r="G49" s="134" t="s">
        <v>143</v>
      </c>
      <c r="H49" s="135" t="s">
        <v>91</v>
      </c>
      <c r="I49" s="136" t="s">
        <v>75</v>
      </c>
      <c r="J49" s="137">
        <v>13</v>
      </c>
      <c r="K49"/>
      <c r="M49"/>
      <c r="N49"/>
      <c r="O49"/>
      <c r="P49"/>
      <c r="R49"/>
    </row>
    <row r="50" spans="1:18" ht="20" customHeight="1">
      <c r="B50" s="115" t="s">
        <v>247</v>
      </c>
      <c r="C50" s="116" t="s">
        <v>107</v>
      </c>
      <c r="D50" s="117">
        <v>1</v>
      </c>
      <c r="E50" s="118">
        <v>64</v>
      </c>
      <c r="F50" s="93"/>
      <c r="G50" s="141" t="s">
        <v>248</v>
      </c>
      <c r="H50" s="142" t="s">
        <v>249</v>
      </c>
      <c r="I50" s="91">
        <v>1</v>
      </c>
      <c r="J50" s="143">
        <v>32</v>
      </c>
      <c r="K50"/>
      <c r="M50"/>
      <c r="N50"/>
      <c r="O50"/>
      <c r="P50"/>
      <c r="R50"/>
    </row>
    <row r="51" spans="1:18" ht="20" customHeight="1">
      <c r="B51" s="106" t="s">
        <v>101</v>
      </c>
      <c r="C51" s="47" t="s">
        <v>250</v>
      </c>
      <c r="D51" s="42"/>
      <c r="E51" s="105">
        <v>64</v>
      </c>
      <c r="F51" s="93"/>
      <c r="G51" s="43"/>
      <c r="H51" s="47"/>
      <c r="I51" s="42"/>
      <c r="J51" s="46"/>
      <c r="K51"/>
      <c r="M51"/>
      <c r="N51"/>
      <c r="O51"/>
      <c r="P51"/>
      <c r="R51"/>
    </row>
    <row r="52" spans="1:18" ht="20" customHeight="1">
      <c r="B52" s="106" t="s">
        <v>251</v>
      </c>
      <c r="C52" s="47" t="s">
        <v>106</v>
      </c>
      <c r="D52" s="144">
        <v>2</v>
      </c>
      <c r="E52" s="105">
        <v>46</v>
      </c>
      <c r="F52" s="93"/>
      <c r="G52" s="43" t="s">
        <v>252</v>
      </c>
      <c r="H52" s="47" t="s">
        <v>106</v>
      </c>
      <c r="I52" s="97">
        <v>2</v>
      </c>
      <c r="J52" s="46">
        <v>23</v>
      </c>
      <c r="K52"/>
      <c r="M52"/>
      <c r="N52"/>
      <c r="O52"/>
      <c r="P52"/>
      <c r="R52"/>
    </row>
    <row r="53" spans="1:18" ht="20" customHeight="1">
      <c r="B53" s="106" t="s">
        <v>103</v>
      </c>
      <c r="C53" s="47" t="s">
        <v>106</v>
      </c>
      <c r="D53" s="140"/>
      <c r="E53" s="105">
        <v>38</v>
      </c>
      <c r="F53" s="93"/>
      <c r="G53" s="43"/>
      <c r="H53" s="128"/>
      <c r="I53" s="98"/>
      <c r="J53" s="46"/>
      <c r="K53"/>
      <c r="M53"/>
      <c r="N53"/>
      <c r="O53"/>
      <c r="P53"/>
      <c r="R53"/>
    </row>
    <row r="54" spans="1:18" ht="20" customHeight="1">
      <c r="B54" s="106" t="s">
        <v>253</v>
      </c>
      <c r="C54" s="47" t="s">
        <v>106</v>
      </c>
      <c r="D54" s="43">
        <v>3</v>
      </c>
      <c r="E54" s="105">
        <v>35</v>
      </c>
      <c r="F54" s="93"/>
      <c r="G54" s="43"/>
      <c r="H54" s="128"/>
      <c r="I54" s="98"/>
      <c r="J54" s="46"/>
      <c r="K54"/>
      <c r="M54"/>
      <c r="N54"/>
      <c r="O54"/>
      <c r="P54"/>
      <c r="R54"/>
    </row>
    <row r="55" spans="1:18" ht="20" customHeight="1">
      <c r="B55" s="106" t="s">
        <v>254</v>
      </c>
      <c r="C55" s="47" t="s">
        <v>106</v>
      </c>
      <c r="D55" s="42">
        <v>4</v>
      </c>
      <c r="E55" s="105">
        <v>32</v>
      </c>
      <c r="F55" s="93"/>
      <c r="G55" s="43" t="s">
        <v>255</v>
      </c>
      <c r="H55" s="47" t="s">
        <v>106</v>
      </c>
      <c r="I55" s="91" t="s">
        <v>256</v>
      </c>
      <c r="J55" s="46">
        <v>16</v>
      </c>
      <c r="K55"/>
      <c r="M55"/>
      <c r="N55"/>
      <c r="O55"/>
      <c r="P55"/>
      <c r="R55"/>
    </row>
    <row r="56" spans="1:18" ht="20" customHeight="1">
      <c r="B56" s="106" t="s">
        <v>257</v>
      </c>
      <c r="C56" s="47" t="s">
        <v>106</v>
      </c>
      <c r="D56" s="42">
        <v>5</v>
      </c>
      <c r="E56" s="105">
        <v>26</v>
      </c>
      <c r="F56" s="93"/>
      <c r="G56" s="43"/>
      <c r="H56" s="47"/>
      <c r="I56" s="42"/>
      <c r="J56" s="46"/>
      <c r="K56"/>
      <c r="M56"/>
      <c r="N56"/>
      <c r="O56"/>
      <c r="P56"/>
      <c r="R56"/>
    </row>
    <row r="57" spans="1:18" ht="20" customHeight="1">
      <c r="B57" s="106" t="s">
        <v>258</v>
      </c>
      <c r="C57" s="47" t="s">
        <v>106</v>
      </c>
      <c r="D57" s="42">
        <v>6</v>
      </c>
      <c r="E57" s="105">
        <v>24</v>
      </c>
      <c r="F57" s="93"/>
      <c r="G57" s="43"/>
      <c r="H57" s="47"/>
      <c r="I57" s="42"/>
      <c r="J57" s="46"/>
      <c r="K57"/>
      <c r="M57"/>
      <c r="N57"/>
      <c r="O57"/>
      <c r="P57"/>
      <c r="R57"/>
    </row>
    <row r="58" spans="1:18" ht="20" customHeight="1">
      <c r="B58" s="106" t="s">
        <v>259</v>
      </c>
      <c r="C58" s="47" t="s">
        <v>106</v>
      </c>
      <c r="D58" s="42">
        <v>7</v>
      </c>
      <c r="E58" s="105">
        <v>22</v>
      </c>
      <c r="F58" s="93"/>
      <c r="G58" s="43"/>
      <c r="H58" s="47"/>
      <c r="I58" s="42"/>
      <c r="J58" s="46"/>
      <c r="K58"/>
      <c r="M58"/>
      <c r="N58"/>
      <c r="O58"/>
      <c r="P58"/>
      <c r="R58"/>
    </row>
    <row r="59" spans="1:18" ht="20" customHeight="1">
      <c r="B59" s="106" t="s">
        <v>260</v>
      </c>
      <c r="C59" s="47" t="s">
        <v>106</v>
      </c>
      <c r="D59" s="42">
        <v>8</v>
      </c>
      <c r="E59" s="105">
        <v>20</v>
      </c>
      <c r="F59" s="93"/>
      <c r="G59" s="43" t="s">
        <v>261</v>
      </c>
      <c r="H59" s="47" t="s">
        <v>106</v>
      </c>
      <c r="I59" s="42" t="s">
        <v>262</v>
      </c>
      <c r="J59" s="46">
        <v>10</v>
      </c>
      <c r="K59"/>
      <c r="M59"/>
      <c r="N59"/>
      <c r="O59"/>
      <c r="P59"/>
      <c r="R59"/>
    </row>
    <row r="60" spans="1:18" ht="20" customHeight="1" thickBot="1">
      <c r="B60" s="110" t="s">
        <v>263</v>
      </c>
      <c r="C60" s="111" t="s">
        <v>106</v>
      </c>
      <c r="D60" s="112" t="s">
        <v>264</v>
      </c>
      <c r="E60" s="113">
        <v>12</v>
      </c>
      <c r="F60" s="93"/>
      <c r="G60" s="43" t="s">
        <v>265</v>
      </c>
      <c r="H60" s="47" t="s">
        <v>106</v>
      </c>
      <c r="I60" s="45" t="s">
        <v>266</v>
      </c>
      <c r="J60" s="46">
        <v>6</v>
      </c>
      <c r="K60"/>
      <c r="M60"/>
      <c r="N60"/>
      <c r="O60"/>
      <c r="P60"/>
      <c r="R60"/>
    </row>
    <row r="61" spans="1:18" ht="20" customHeight="1">
      <c r="B61" s="115" t="s">
        <v>267</v>
      </c>
      <c r="C61" s="116" t="s">
        <v>268</v>
      </c>
      <c r="D61" s="117">
        <v>1</v>
      </c>
      <c r="E61" s="118">
        <v>16</v>
      </c>
      <c r="F61" s="93"/>
      <c r="G61" s="43" t="s">
        <v>269</v>
      </c>
      <c r="H61" s="47" t="s">
        <v>270</v>
      </c>
      <c r="I61" s="42">
        <v>1</v>
      </c>
      <c r="J61" s="46">
        <v>16</v>
      </c>
      <c r="K61"/>
      <c r="M61"/>
      <c r="N61"/>
      <c r="O61"/>
      <c r="P61"/>
      <c r="R61"/>
    </row>
    <row r="62" spans="1:18" ht="20" customHeight="1">
      <c r="B62" s="106" t="s">
        <v>108</v>
      </c>
      <c r="C62" s="47" t="s">
        <v>270</v>
      </c>
      <c r="D62" s="42"/>
      <c r="E62" s="105">
        <v>12</v>
      </c>
      <c r="F62" s="93"/>
      <c r="G62" s="43" t="s">
        <v>271</v>
      </c>
      <c r="H62" s="43" t="s">
        <v>272</v>
      </c>
      <c r="I62" s="44"/>
      <c r="J62" s="46">
        <v>12</v>
      </c>
      <c r="K62"/>
      <c r="M62"/>
      <c r="N62"/>
      <c r="O62"/>
      <c r="P62"/>
      <c r="R62"/>
    </row>
    <row r="63" spans="1:18" ht="20" customHeight="1">
      <c r="B63" s="106" t="s">
        <v>273</v>
      </c>
      <c r="C63" s="47" t="s">
        <v>274</v>
      </c>
      <c r="D63" s="44">
        <v>3</v>
      </c>
      <c r="E63" s="105">
        <v>9</v>
      </c>
      <c r="F63" s="93"/>
      <c r="G63" s="43" t="s">
        <v>275</v>
      </c>
      <c r="H63" s="43"/>
      <c r="I63" s="44"/>
      <c r="J63" s="46"/>
      <c r="M63"/>
      <c r="N63"/>
      <c r="O63"/>
      <c r="P63"/>
      <c r="R63"/>
    </row>
    <row r="64" spans="1:18" ht="20" customHeight="1">
      <c r="A64"/>
      <c r="B64" s="106" t="s">
        <v>276</v>
      </c>
      <c r="C64" s="43" t="s">
        <v>274</v>
      </c>
      <c r="D64" s="44">
        <v>4</v>
      </c>
      <c r="E64" s="105">
        <v>8</v>
      </c>
      <c r="F64" s="93"/>
      <c r="G64" s="43" t="s">
        <v>277</v>
      </c>
      <c r="H64" s="43" t="s">
        <v>268</v>
      </c>
      <c r="I64" s="44" t="s">
        <v>278</v>
      </c>
      <c r="J64" s="46">
        <v>8</v>
      </c>
      <c r="K64"/>
      <c r="M64"/>
      <c r="N64"/>
      <c r="O64"/>
      <c r="P64"/>
    </row>
    <row r="65" spans="1:16" ht="20" customHeight="1">
      <c r="A65"/>
      <c r="B65" s="106" t="s">
        <v>289</v>
      </c>
      <c r="C65" s="47" t="s">
        <v>109</v>
      </c>
      <c r="D65" s="42">
        <v>5</v>
      </c>
      <c r="E65" s="109">
        <v>6</v>
      </c>
      <c r="F65" s="93"/>
      <c r="G65" s="43"/>
      <c r="H65" s="145"/>
      <c r="I65" s="44"/>
      <c r="J65" s="46"/>
      <c r="K65"/>
      <c r="M65"/>
      <c r="N65"/>
      <c r="O65"/>
      <c r="P65"/>
    </row>
    <row r="66" spans="1:16" ht="20" customHeight="1">
      <c r="A66"/>
      <c r="B66" s="106" t="s">
        <v>290</v>
      </c>
      <c r="C66" s="43" t="s">
        <v>109</v>
      </c>
      <c r="D66" s="42">
        <v>6</v>
      </c>
      <c r="E66" s="109">
        <v>5</v>
      </c>
      <c r="F66" s="93"/>
      <c r="G66" s="43"/>
      <c r="H66" s="145"/>
      <c r="I66" s="44"/>
      <c r="J66" s="46"/>
      <c r="K66"/>
      <c r="M66"/>
      <c r="N66"/>
      <c r="O66"/>
      <c r="P66"/>
    </row>
    <row r="67" spans="1:16" ht="20" customHeight="1">
      <c r="A67"/>
      <c r="B67" s="106" t="s">
        <v>291</v>
      </c>
      <c r="C67" s="47" t="s">
        <v>109</v>
      </c>
      <c r="D67" s="42">
        <v>7</v>
      </c>
      <c r="E67" s="109">
        <v>4</v>
      </c>
      <c r="F67" s="93"/>
      <c r="G67" s="43"/>
      <c r="H67" s="145"/>
      <c r="I67" s="44"/>
      <c r="J67" s="46"/>
      <c r="K67"/>
      <c r="M67"/>
      <c r="N67"/>
      <c r="O67"/>
      <c r="P67"/>
    </row>
    <row r="68" spans="1:16" ht="20" customHeight="1">
      <c r="A68"/>
      <c r="B68" s="106" t="s">
        <v>146</v>
      </c>
      <c r="C68" s="43" t="s">
        <v>268</v>
      </c>
      <c r="D68" s="150">
        <v>8</v>
      </c>
      <c r="E68" s="105">
        <v>3</v>
      </c>
      <c r="F68" s="93"/>
      <c r="G68" s="43" t="s">
        <v>147</v>
      </c>
      <c r="H68" s="60" t="s">
        <v>109</v>
      </c>
      <c r="I68" s="44" t="s">
        <v>279</v>
      </c>
      <c r="J68" s="46">
        <v>3</v>
      </c>
      <c r="K68"/>
      <c r="M68"/>
      <c r="N68"/>
      <c r="O68"/>
      <c r="P68"/>
    </row>
    <row r="69" spans="1:16" ht="24" thickBot="1">
      <c r="A69"/>
      <c r="B69" s="146" t="s">
        <v>347</v>
      </c>
      <c r="C69" s="147" t="s">
        <v>125</v>
      </c>
      <c r="D69" s="148" t="s">
        <v>75</v>
      </c>
      <c r="E69" s="149">
        <v>2</v>
      </c>
      <c r="F69"/>
      <c r="G69"/>
      <c r="H69"/>
      <c r="I69"/>
      <c r="J69"/>
      <c r="K69"/>
      <c r="M69"/>
      <c r="N69"/>
      <c r="O69"/>
      <c r="P69"/>
    </row>
    <row r="70" spans="1:16">
      <c r="A70"/>
      <c r="B70"/>
      <c r="C70"/>
      <c r="D70"/>
      <c r="E70"/>
      <c r="F70"/>
      <c r="G70"/>
      <c r="H70"/>
      <c r="I70"/>
      <c r="J70"/>
      <c r="K70"/>
      <c r="M70"/>
      <c r="N70"/>
      <c r="O70"/>
      <c r="P70"/>
    </row>
    <row r="71" spans="1:16">
      <c r="A71"/>
      <c r="B71"/>
      <c r="C71"/>
      <c r="D71"/>
      <c r="E71"/>
      <c r="F71"/>
      <c r="G71"/>
      <c r="H71"/>
      <c r="I71"/>
      <c r="J71"/>
      <c r="K71"/>
      <c r="M71"/>
      <c r="N71"/>
      <c r="O71"/>
      <c r="P71"/>
    </row>
    <row r="72" spans="1:16">
      <c r="A72"/>
      <c r="B72"/>
      <c r="C72"/>
      <c r="D72"/>
      <c r="E72"/>
      <c r="F72"/>
      <c r="G72"/>
      <c r="H72"/>
      <c r="I72"/>
      <c r="J72"/>
      <c r="K72"/>
      <c r="M72"/>
      <c r="N72"/>
      <c r="O72"/>
      <c r="P72"/>
    </row>
    <row r="73" spans="1:16">
      <c r="A73"/>
      <c r="B73"/>
      <c r="C73"/>
      <c r="D73"/>
      <c r="E73"/>
      <c r="F73"/>
      <c r="G73"/>
      <c r="H73"/>
      <c r="I73"/>
      <c r="J73"/>
      <c r="K73"/>
      <c r="M73"/>
      <c r="N73"/>
      <c r="O73"/>
      <c r="P73"/>
    </row>
    <row r="74" spans="1:16">
      <c r="A74"/>
      <c r="B74"/>
      <c r="C74"/>
      <c r="D74"/>
      <c r="E74"/>
      <c r="F74"/>
      <c r="G74"/>
      <c r="H74"/>
      <c r="I74"/>
      <c r="J74"/>
      <c r="K74"/>
      <c r="M74"/>
      <c r="N74"/>
      <c r="O74"/>
      <c r="P74"/>
    </row>
    <row r="75" spans="1:16">
      <c r="A75"/>
      <c r="B75"/>
      <c r="C75"/>
      <c r="D75"/>
      <c r="E75"/>
      <c r="F75"/>
      <c r="G75"/>
      <c r="H75"/>
      <c r="I75"/>
      <c r="J75"/>
      <c r="K75"/>
      <c r="M75"/>
      <c r="N75"/>
      <c r="O75"/>
      <c r="P75"/>
    </row>
    <row r="76" spans="1:16">
      <c r="A76"/>
      <c r="B76"/>
      <c r="C76"/>
      <c r="D76"/>
      <c r="E76"/>
      <c r="F76"/>
      <c r="G76"/>
      <c r="H76"/>
      <c r="I76"/>
      <c r="J76"/>
      <c r="K76"/>
      <c r="M76"/>
      <c r="N76"/>
      <c r="O76"/>
      <c r="P76"/>
    </row>
  </sheetData>
  <mergeCells count="3">
    <mergeCell ref="A2:J2"/>
    <mergeCell ref="B4:B9"/>
    <mergeCell ref="G4:G9"/>
  </mergeCells>
  <phoneticPr fontId="9"/>
  <pageMargins left="0.39000000000000007" right="0.2" top="0.2" bottom="0.2" header="0.51" footer="0.51"/>
  <rowBreaks count="1" manualBreakCount="1">
    <brk id="48" max="16383" man="1"/>
  </rowBreaks>
  <colBreaks count="1" manualBreakCount="1">
    <brk id="18" max="1048575" man="1"/>
  </colBreak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T91"/>
  <sheetViews>
    <sheetView topLeftCell="A22" workbookViewId="0">
      <selection activeCell="U39" sqref="U39"/>
    </sheetView>
  </sheetViews>
  <sheetFormatPr baseColWidth="12" defaultColWidth="13" defaultRowHeight="18" x14ac:dyDescent="0"/>
  <cols>
    <col min="1" max="1" width="4.33203125" customWidth="1"/>
    <col min="2" max="2" width="4.1640625" style="70" customWidth="1"/>
    <col min="3" max="3" width="11.83203125" customWidth="1"/>
    <col min="4" max="15" width="10.83203125" customWidth="1"/>
    <col min="16" max="17" width="11.83203125" customWidth="1"/>
    <col min="18" max="20" width="10.33203125" customWidth="1"/>
  </cols>
  <sheetData>
    <row r="2" spans="1:20" ht="22">
      <c r="A2" s="21"/>
      <c r="B2" s="475" t="s">
        <v>26</v>
      </c>
      <c r="C2" s="476"/>
      <c r="D2" s="476"/>
      <c r="E2" s="476"/>
      <c r="F2" s="476"/>
      <c r="G2" s="476"/>
      <c r="H2" s="476"/>
      <c r="I2" s="476"/>
      <c r="J2" s="476"/>
      <c r="K2" s="477"/>
      <c r="L2" s="61"/>
      <c r="M2" s="73"/>
      <c r="N2" s="73"/>
      <c r="O2" s="73"/>
      <c r="P2" s="73"/>
      <c r="Q2" s="73"/>
      <c r="R2" s="73"/>
      <c r="S2" s="73"/>
      <c r="T2" s="73"/>
    </row>
    <row r="3" spans="1:20" ht="25" customHeight="1">
      <c r="A3" s="22"/>
      <c r="B3" s="66"/>
      <c r="C3" s="31"/>
      <c r="D3" s="31"/>
      <c r="E3" s="31"/>
      <c r="F3" s="31"/>
      <c r="G3" s="31"/>
      <c r="H3" s="31"/>
      <c r="I3" s="31"/>
      <c r="J3" s="31"/>
      <c r="K3" s="31"/>
      <c r="L3" s="28"/>
    </row>
    <row r="4" spans="1:20" ht="25" customHeight="1">
      <c r="A4" s="22"/>
      <c r="B4" s="66" t="s">
        <v>47</v>
      </c>
      <c r="C4" s="32" t="s">
        <v>29</v>
      </c>
      <c r="D4" s="31"/>
      <c r="E4" s="31"/>
      <c r="F4" s="31"/>
      <c r="G4" s="31"/>
      <c r="H4" s="31"/>
      <c r="I4" s="31"/>
      <c r="J4" s="31"/>
      <c r="K4" s="31"/>
      <c r="L4" s="28"/>
    </row>
    <row r="5" spans="1:20" ht="25" customHeight="1">
      <c r="A5" s="22"/>
      <c r="B5" s="66"/>
      <c r="C5" s="64" t="s">
        <v>158</v>
      </c>
      <c r="D5" s="31"/>
      <c r="E5" s="31"/>
      <c r="F5" s="31"/>
      <c r="G5" s="31"/>
      <c r="H5" s="31"/>
      <c r="I5" s="31"/>
      <c r="J5" s="31"/>
      <c r="K5" s="31"/>
      <c r="L5" s="28"/>
    </row>
    <row r="6" spans="1:20" ht="25" customHeight="1">
      <c r="A6" s="22"/>
      <c r="B6" s="66"/>
      <c r="C6" s="64" t="s">
        <v>159</v>
      </c>
      <c r="D6" s="31"/>
      <c r="E6" s="31"/>
      <c r="F6" s="31"/>
      <c r="G6" s="31"/>
      <c r="H6" s="31"/>
      <c r="I6" s="31"/>
      <c r="J6" s="31"/>
      <c r="K6" s="31"/>
      <c r="L6" s="28"/>
    </row>
    <row r="7" spans="1:20" ht="25" customHeight="1">
      <c r="A7" s="22"/>
      <c r="B7" s="66" t="s">
        <v>48</v>
      </c>
      <c r="C7" s="32" t="s">
        <v>12</v>
      </c>
      <c r="D7" s="31"/>
      <c r="E7" s="31"/>
      <c r="F7" s="31"/>
      <c r="G7" s="31"/>
      <c r="H7" s="31"/>
      <c r="I7" s="31"/>
      <c r="J7" s="31"/>
      <c r="K7" s="31"/>
      <c r="L7" s="28"/>
    </row>
    <row r="8" spans="1:20" ht="25" customHeight="1">
      <c r="A8" s="22"/>
      <c r="B8" s="66"/>
      <c r="C8" s="31" t="s">
        <v>115</v>
      </c>
      <c r="D8" s="31"/>
      <c r="E8" s="31"/>
      <c r="F8" s="31"/>
      <c r="G8" s="31"/>
      <c r="H8" s="31"/>
      <c r="I8" s="31"/>
      <c r="J8" s="31"/>
      <c r="K8" s="31"/>
      <c r="L8" s="28"/>
    </row>
    <row r="9" spans="1:20" ht="25" customHeight="1">
      <c r="A9" s="22"/>
      <c r="B9" s="65">
        <v>1</v>
      </c>
      <c r="C9" s="31" t="s">
        <v>134</v>
      </c>
      <c r="D9" s="31" t="s">
        <v>363</v>
      </c>
      <c r="E9" s="56" t="s">
        <v>116</v>
      </c>
      <c r="F9" s="56" t="s">
        <v>117</v>
      </c>
      <c r="G9" s="56" t="s">
        <v>118</v>
      </c>
      <c r="H9" s="56" t="s">
        <v>361</v>
      </c>
      <c r="I9" s="56" t="s">
        <v>120</v>
      </c>
      <c r="J9" s="56" t="s">
        <v>362</v>
      </c>
      <c r="K9" s="56" t="s">
        <v>122</v>
      </c>
      <c r="L9" s="56" t="s">
        <v>360</v>
      </c>
      <c r="M9" s="56" t="s">
        <v>123</v>
      </c>
      <c r="P9" s="33">
        <v>2</v>
      </c>
      <c r="Q9" s="31" t="s">
        <v>137</v>
      </c>
      <c r="R9" s="31" t="s">
        <v>135</v>
      </c>
      <c r="S9" s="56" t="s">
        <v>138</v>
      </c>
      <c r="T9" s="56" t="s">
        <v>139</v>
      </c>
    </row>
    <row r="10" spans="1:20" ht="25" customHeight="1">
      <c r="A10" s="22"/>
      <c r="D10" s="31" t="s">
        <v>136</v>
      </c>
      <c r="E10" s="56" t="s">
        <v>110</v>
      </c>
      <c r="F10" s="56" t="s">
        <v>121</v>
      </c>
      <c r="G10" s="58" t="s">
        <v>160</v>
      </c>
      <c r="H10" s="58"/>
      <c r="K10" s="31"/>
      <c r="L10" s="28"/>
      <c r="R10" s="31" t="s">
        <v>136</v>
      </c>
      <c r="S10" s="56" t="s">
        <v>119</v>
      </c>
    </row>
    <row r="11" spans="1:20" ht="25" customHeight="1">
      <c r="A11" s="22"/>
      <c r="B11" s="66" t="s">
        <v>49</v>
      </c>
      <c r="C11" s="32" t="s">
        <v>124</v>
      </c>
      <c r="D11" s="32"/>
      <c r="E11" s="31"/>
      <c r="F11" s="31"/>
      <c r="G11" s="31"/>
      <c r="H11" s="31"/>
      <c r="I11" s="31"/>
      <c r="J11" s="31"/>
      <c r="K11" s="31"/>
      <c r="L11" s="28"/>
      <c r="Q11" s="32" t="s">
        <v>131</v>
      </c>
      <c r="R11" s="56"/>
      <c r="S11" s="56"/>
      <c r="T11" s="56"/>
    </row>
    <row r="12" spans="1:20" ht="25" customHeight="1">
      <c r="A12" s="22"/>
      <c r="B12" s="66"/>
      <c r="C12" s="34" t="s">
        <v>17</v>
      </c>
      <c r="D12" s="153" t="s">
        <v>116</v>
      </c>
      <c r="E12" s="153" t="s">
        <v>117</v>
      </c>
      <c r="F12" s="153" t="s">
        <v>110</v>
      </c>
      <c r="G12" s="153" t="s">
        <v>118</v>
      </c>
      <c r="H12" s="153" t="s">
        <v>176</v>
      </c>
      <c r="I12" s="153" t="s">
        <v>120</v>
      </c>
      <c r="J12" s="153" t="s">
        <v>177</v>
      </c>
      <c r="K12" s="153" t="s">
        <v>122</v>
      </c>
      <c r="L12" s="153" t="s">
        <v>121</v>
      </c>
      <c r="M12" s="153" t="s">
        <v>152</v>
      </c>
      <c r="N12" s="153" t="s">
        <v>144</v>
      </c>
      <c r="O12" s="153" t="s">
        <v>123</v>
      </c>
      <c r="Q12" s="34" t="s">
        <v>17</v>
      </c>
      <c r="R12" s="34" t="s">
        <v>132</v>
      </c>
      <c r="S12" s="34" t="s">
        <v>133</v>
      </c>
      <c r="T12" s="34" t="s">
        <v>119</v>
      </c>
    </row>
    <row r="13" spans="1:20" ht="25" customHeight="1">
      <c r="A13" s="22"/>
      <c r="B13" s="65"/>
      <c r="C13" s="34" t="s">
        <v>55</v>
      </c>
      <c r="D13" s="34" t="s">
        <v>125</v>
      </c>
      <c r="E13" s="34" t="s">
        <v>126</v>
      </c>
      <c r="F13" s="34"/>
      <c r="G13" s="34" t="s">
        <v>125</v>
      </c>
      <c r="H13" s="34"/>
      <c r="I13" s="34" t="s">
        <v>126</v>
      </c>
      <c r="J13" s="34"/>
      <c r="K13" s="57"/>
      <c r="L13" s="57"/>
      <c r="M13" s="34" t="s">
        <v>125</v>
      </c>
      <c r="N13" s="55"/>
      <c r="O13" s="34" t="s">
        <v>125</v>
      </c>
      <c r="Q13" s="34" t="s">
        <v>56</v>
      </c>
      <c r="R13" s="34" t="s">
        <v>127</v>
      </c>
      <c r="S13" s="34" t="s">
        <v>127</v>
      </c>
      <c r="T13" s="57"/>
    </row>
    <row r="14" spans="1:20" ht="25" customHeight="1">
      <c r="A14" s="22"/>
      <c r="B14" s="65"/>
      <c r="C14" s="34" t="s">
        <v>56</v>
      </c>
      <c r="D14" s="34" t="s">
        <v>126</v>
      </c>
      <c r="E14" s="34" t="s">
        <v>126</v>
      </c>
      <c r="F14" s="34"/>
      <c r="G14" s="34" t="s">
        <v>126</v>
      </c>
      <c r="H14" s="34"/>
      <c r="I14" s="34" t="s">
        <v>126</v>
      </c>
      <c r="J14" s="34"/>
      <c r="K14" s="34" t="s">
        <v>128</v>
      </c>
      <c r="L14" s="57"/>
      <c r="M14" s="34" t="s">
        <v>126</v>
      </c>
      <c r="N14" s="34" t="s">
        <v>129</v>
      </c>
      <c r="O14" s="34" t="s">
        <v>126</v>
      </c>
      <c r="Q14" s="34" t="s">
        <v>57</v>
      </c>
      <c r="R14" s="34" t="s">
        <v>127</v>
      </c>
      <c r="S14" s="34" t="s">
        <v>127</v>
      </c>
      <c r="T14" s="57"/>
    </row>
    <row r="15" spans="1:20" ht="25" customHeight="1">
      <c r="A15" s="22"/>
      <c r="B15" s="65"/>
      <c r="C15" s="34" t="s">
        <v>57</v>
      </c>
      <c r="D15" s="34" t="s">
        <v>127</v>
      </c>
      <c r="E15" s="34" t="s">
        <v>127</v>
      </c>
      <c r="F15" s="34"/>
      <c r="G15" s="34" t="s">
        <v>128</v>
      </c>
      <c r="H15" s="34" t="s">
        <v>90</v>
      </c>
      <c r="I15" s="34" t="s">
        <v>127</v>
      </c>
      <c r="J15" s="34" t="s">
        <v>127</v>
      </c>
      <c r="K15" s="34" t="s">
        <v>128</v>
      </c>
      <c r="L15" s="57"/>
      <c r="M15" s="34" t="s">
        <v>157</v>
      </c>
      <c r="N15" s="34" t="s">
        <v>129</v>
      </c>
      <c r="O15" s="55"/>
      <c r="Q15" s="34" t="s">
        <v>57</v>
      </c>
      <c r="R15" s="34" t="s">
        <v>91</v>
      </c>
      <c r="S15" s="34" t="s">
        <v>91</v>
      </c>
      <c r="T15" s="57"/>
    </row>
    <row r="16" spans="1:20" ht="25" customHeight="1">
      <c r="A16" s="22"/>
      <c r="B16" s="65"/>
      <c r="C16" s="34" t="s">
        <v>58</v>
      </c>
      <c r="D16" s="34" t="s">
        <v>128</v>
      </c>
      <c r="E16" s="34" t="s">
        <v>128</v>
      </c>
      <c r="F16" s="34"/>
      <c r="G16" s="34" t="s">
        <v>128</v>
      </c>
      <c r="H16" s="34" t="s">
        <v>90</v>
      </c>
      <c r="I16" s="57"/>
      <c r="J16" s="57"/>
      <c r="K16" s="34" t="s">
        <v>128</v>
      </c>
      <c r="L16" s="57"/>
      <c r="M16" s="34" t="s">
        <v>128</v>
      </c>
      <c r="N16" s="34" t="s">
        <v>70</v>
      </c>
      <c r="O16" s="55"/>
      <c r="Q16" s="34" t="s">
        <v>58</v>
      </c>
      <c r="R16" s="34" t="s">
        <v>91</v>
      </c>
      <c r="S16" s="34" t="s">
        <v>91</v>
      </c>
      <c r="T16" s="34" t="s">
        <v>90</v>
      </c>
    </row>
    <row r="17" spans="1:15" ht="25" customHeight="1">
      <c r="A17" s="22"/>
      <c r="B17" s="65"/>
      <c r="C17" s="34" t="s">
        <v>130</v>
      </c>
      <c r="D17" s="34" t="s">
        <v>129</v>
      </c>
      <c r="E17" s="34" t="s">
        <v>129</v>
      </c>
      <c r="F17" s="34" t="s">
        <v>71</v>
      </c>
      <c r="G17" s="34" t="s">
        <v>129</v>
      </c>
      <c r="H17" s="34"/>
      <c r="I17" s="57"/>
      <c r="J17" s="57"/>
      <c r="K17" s="57"/>
      <c r="L17" s="34" t="s">
        <v>129</v>
      </c>
      <c r="M17" s="34" t="s">
        <v>129</v>
      </c>
      <c r="N17" s="34" t="s">
        <v>70</v>
      </c>
      <c r="O17" s="55"/>
    </row>
    <row r="18" spans="1:15" ht="25" customHeight="1">
      <c r="A18" s="22"/>
      <c r="B18" s="66" t="s">
        <v>50</v>
      </c>
      <c r="C18" s="32" t="s">
        <v>8</v>
      </c>
      <c r="D18" s="32"/>
      <c r="E18" s="31"/>
      <c r="G18" s="31"/>
      <c r="H18" s="31"/>
      <c r="I18" s="35"/>
      <c r="J18" s="35"/>
      <c r="K18" s="31"/>
      <c r="L18" s="28"/>
    </row>
    <row r="19" spans="1:15" ht="25" customHeight="1">
      <c r="A19" s="22"/>
      <c r="B19" s="65">
        <v>1</v>
      </c>
      <c r="C19" s="64" t="s">
        <v>60</v>
      </c>
      <c r="D19" s="31"/>
      <c r="E19" s="31"/>
      <c r="F19" s="31"/>
      <c r="G19" s="31"/>
      <c r="H19" s="31"/>
      <c r="I19" s="31"/>
      <c r="J19" s="31"/>
      <c r="K19" s="31"/>
      <c r="L19" s="28"/>
    </row>
    <row r="20" spans="1:15" ht="25" customHeight="1">
      <c r="A20" s="22"/>
      <c r="B20" s="65">
        <v>2</v>
      </c>
      <c r="C20" s="64" t="s">
        <v>20</v>
      </c>
      <c r="D20" s="31"/>
      <c r="E20" s="31"/>
      <c r="F20" s="31"/>
      <c r="G20" s="31"/>
      <c r="H20" s="31"/>
      <c r="I20" s="31"/>
      <c r="J20" s="31"/>
      <c r="K20" s="31"/>
      <c r="L20" s="28"/>
    </row>
    <row r="21" spans="1:15" ht="25" customHeight="1">
      <c r="A21" s="22"/>
      <c r="B21" s="66"/>
      <c r="C21" s="64" t="s">
        <v>621</v>
      </c>
      <c r="D21" s="31"/>
      <c r="E21" s="31"/>
      <c r="F21" s="31"/>
      <c r="G21" s="31"/>
      <c r="H21" s="31"/>
      <c r="J21" s="323" t="s">
        <v>622</v>
      </c>
      <c r="K21" s="31"/>
      <c r="L21" s="28"/>
    </row>
    <row r="22" spans="1:15" ht="25" customHeight="1">
      <c r="A22" s="22"/>
      <c r="B22" s="66"/>
      <c r="C22" s="64" t="s">
        <v>623</v>
      </c>
      <c r="D22" s="31"/>
      <c r="E22" s="31"/>
      <c r="F22" s="31"/>
      <c r="G22" s="31"/>
      <c r="H22" s="31"/>
      <c r="J22" s="323" t="s">
        <v>622</v>
      </c>
      <c r="K22" s="31"/>
      <c r="L22" s="28"/>
    </row>
    <row r="23" spans="1:15" ht="25" customHeight="1">
      <c r="A23" s="22"/>
      <c r="B23" s="66"/>
      <c r="C23" s="64" t="s">
        <v>624</v>
      </c>
      <c r="D23" s="31"/>
      <c r="E23" s="31"/>
      <c r="F23" s="31"/>
      <c r="G23" s="31"/>
      <c r="H23" s="31"/>
      <c r="J23" s="323" t="s">
        <v>622</v>
      </c>
      <c r="K23" s="31"/>
      <c r="L23" s="28"/>
    </row>
    <row r="24" spans="1:15" ht="25" customHeight="1">
      <c r="A24" s="22"/>
      <c r="B24" s="66"/>
      <c r="C24" s="64" t="s">
        <v>625</v>
      </c>
      <c r="D24" s="31"/>
      <c r="E24" s="31"/>
      <c r="F24" s="31"/>
      <c r="G24" s="31"/>
      <c r="H24" s="31"/>
      <c r="J24" s="323" t="s">
        <v>622</v>
      </c>
      <c r="K24" s="31"/>
      <c r="L24" s="28"/>
    </row>
    <row r="25" spans="1:15" ht="25" customHeight="1">
      <c r="A25" s="22"/>
      <c r="B25" s="65">
        <v>3</v>
      </c>
      <c r="C25" s="64" t="s">
        <v>30</v>
      </c>
      <c r="D25" s="31"/>
      <c r="E25" s="31"/>
      <c r="F25" s="31"/>
      <c r="G25" s="31"/>
      <c r="H25" s="31"/>
      <c r="I25" s="31"/>
      <c r="J25" s="31"/>
      <c r="K25" s="31"/>
      <c r="L25" s="28"/>
    </row>
    <row r="26" spans="1:15" ht="25" customHeight="1">
      <c r="A26" s="22"/>
      <c r="B26" s="65">
        <v>4</v>
      </c>
      <c r="C26" s="64" t="s">
        <v>38</v>
      </c>
      <c r="D26" s="31"/>
      <c r="E26" s="31"/>
      <c r="F26" s="31"/>
      <c r="G26" s="31"/>
      <c r="H26" s="31"/>
      <c r="I26" s="31"/>
      <c r="J26" s="31"/>
      <c r="K26" s="31"/>
      <c r="L26" s="28"/>
    </row>
    <row r="27" spans="1:15" ht="25" customHeight="1">
      <c r="A27" s="22"/>
      <c r="B27" s="65">
        <v>5</v>
      </c>
      <c r="C27" s="64" t="s">
        <v>626</v>
      </c>
      <c r="D27" s="31"/>
      <c r="E27" s="31"/>
      <c r="F27" s="31"/>
      <c r="G27" s="31"/>
      <c r="H27" s="31"/>
      <c r="I27" s="31"/>
      <c r="J27" s="31"/>
      <c r="K27" s="31"/>
      <c r="L27" s="28"/>
    </row>
    <row r="28" spans="1:15" ht="25" customHeight="1">
      <c r="A28" s="22"/>
      <c r="B28" s="65">
        <v>6</v>
      </c>
      <c r="C28" s="64" t="s">
        <v>162</v>
      </c>
      <c r="D28" s="31"/>
      <c r="E28" s="31"/>
      <c r="F28" s="31"/>
      <c r="G28" s="31"/>
      <c r="H28" s="31"/>
      <c r="I28" s="31"/>
      <c r="J28" s="31"/>
      <c r="K28" s="31"/>
      <c r="L28" s="28"/>
    </row>
    <row r="29" spans="1:15" ht="25" customHeight="1">
      <c r="A29" s="22"/>
      <c r="B29" s="65">
        <v>7</v>
      </c>
      <c r="C29" s="64" t="s">
        <v>27</v>
      </c>
      <c r="D29" s="31"/>
      <c r="E29" s="31"/>
      <c r="F29" s="31"/>
      <c r="G29" s="31"/>
      <c r="H29" s="31"/>
      <c r="I29" s="31"/>
      <c r="J29" s="31"/>
      <c r="K29" s="31"/>
      <c r="L29" s="28"/>
    </row>
    <row r="30" spans="1:15" ht="25" customHeight="1">
      <c r="A30" s="22"/>
      <c r="B30" s="65">
        <v>8</v>
      </c>
      <c r="C30" s="64" t="s">
        <v>156</v>
      </c>
      <c r="D30" s="31"/>
      <c r="E30" s="31"/>
      <c r="F30" s="31"/>
      <c r="G30" s="31"/>
      <c r="H30" s="31"/>
      <c r="I30" s="31"/>
      <c r="J30" s="31"/>
      <c r="K30" s="31"/>
      <c r="L30" s="28"/>
    </row>
    <row r="31" spans="1:15" ht="25" customHeight="1">
      <c r="A31" s="22"/>
      <c r="B31" s="65">
        <v>9</v>
      </c>
      <c r="C31" s="64" t="s">
        <v>163</v>
      </c>
      <c r="D31" s="31"/>
      <c r="E31" s="31"/>
      <c r="F31" s="31"/>
      <c r="G31" s="31"/>
      <c r="H31" s="31"/>
      <c r="I31" s="31"/>
      <c r="J31" s="31"/>
      <c r="K31" s="31"/>
      <c r="L31" s="28"/>
    </row>
    <row r="32" spans="1:15" ht="25" customHeight="1">
      <c r="A32" s="22"/>
      <c r="B32" s="65">
        <v>10</v>
      </c>
      <c r="C32" s="64" t="s">
        <v>359</v>
      </c>
      <c r="D32" s="31"/>
      <c r="E32" s="31"/>
      <c r="F32" s="31"/>
      <c r="G32" s="31"/>
      <c r="H32" s="31"/>
      <c r="I32" s="31"/>
      <c r="J32" s="31"/>
      <c r="K32" s="31"/>
      <c r="L32" s="28"/>
    </row>
    <row r="33" spans="1:17" ht="25" customHeight="1">
      <c r="A33" s="22"/>
      <c r="B33" s="65">
        <v>11</v>
      </c>
      <c r="C33" s="64" t="s">
        <v>434</v>
      </c>
      <c r="D33" s="31"/>
      <c r="E33" s="31"/>
      <c r="F33" s="31"/>
      <c r="G33" s="31"/>
      <c r="H33" s="31"/>
      <c r="I33" s="31"/>
      <c r="J33" s="31"/>
      <c r="K33" s="31"/>
      <c r="L33" s="28"/>
    </row>
    <row r="34" spans="1:17" ht="25" customHeight="1">
      <c r="A34" s="22"/>
      <c r="B34" s="65">
        <v>12</v>
      </c>
      <c r="C34" s="64" t="s">
        <v>435</v>
      </c>
      <c r="D34" s="31"/>
      <c r="E34" s="31"/>
      <c r="F34" s="31"/>
      <c r="G34" s="31"/>
      <c r="H34" s="31"/>
      <c r="I34" s="31"/>
      <c r="J34" s="31"/>
      <c r="K34" s="31"/>
      <c r="L34" s="28"/>
    </row>
    <row r="35" spans="1:17" ht="25" customHeight="1">
      <c r="A35" s="22"/>
      <c r="B35" s="67">
        <v>13</v>
      </c>
      <c r="C35" s="68" t="s">
        <v>606</v>
      </c>
      <c r="D35" s="31"/>
      <c r="E35" s="31"/>
      <c r="F35" s="31"/>
      <c r="G35" s="31"/>
      <c r="H35" s="31"/>
      <c r="I35" s="31"/>
      <c r="J35" s="31"/>
      <c r="K35" s="31"/>
      <c r="L35" s="28"/>
    </row>
    <row r="36" spans="1:17" ht="25" customHeight="1">
      <c r="A36" s="22"/>
      <c r="B36" s="67">
        <v>14</v>
      </c>
      <c r="C36" s="68" t="s">
        <v>614</v>
      </c>
      <c r="D36" s="31"/>
      <c r="E36" s="31"/>
      <c r="F36" s="31"/>
      <c r="G36" s="31"/>
      <c r="H36" s="31"/>
      <c r="I36" s="31"/>
      <c r="J36" s="31"/>
      <c r="K36" s="31"/>
      <c r="L36" s="28"/>
    </row>
    <row r="37" spans="1:17" ht="25" customHeight="1">
      <c r="A37" s="22"/>
      <c r="B37" s="67">
        <v>15</v>
      </c>
      <c r="C37" s="68" t="s">
        <v>733</v>
      </c>
      <c r="D37" s="31"/>
      <c r="E37" s="31"/>
      <c r="F37" s="31"/>
      <c r="G37" s="31"/>
      <c r="H37" s="31"/>
      <c r="I37" s="31"/>
      <c r="J37" s="31"/>
      <c r="K37" s="31"/>
      <c r="L37" s="28"/>
    </row>
    <row r="38" spans="1:17" ht="25" customHeight="1">
      <c r="A38" s="22"/>
      <c r="B38" s="67"/>
      <c r="D38" s="31"/>
      <c r="E38" s="31"/>
      <c r="F38" s="31"/>
      <c r="G38" s="31"/>
      <c r="H38" s="31"/>
      <c r="I38" s="31"/>
      <c r="J38" s="31"/>
      <c r="K38" s="31"/>
      <c r="L38" s="28"/>
      <c r="P38" s="339" t="s">
        <v>734</v>
      </c>
    </row>
    <row r="39" spans="1:17" ht="25" customHeight="1">
      <c r="A39" s="22"/>
      <c r="B39" s="67">
        <v>16</v>
      </c>
      <c r="C39" s="68" t="s">
        <v>922</v>
      </c>
      <c r="D39" s="31"/>
      <c r="E39" s="31"/>
      <c r="F39" s="31"/>
      <c r="G39" s="31"/>
      <c r="H39" s="31"/>
      <c r="I39" s="31"/>
      <c r="J39" s="31"/>
      <c r="K39" s="31"/>
      <c r="L39" s="410"/>
      <c r="P39" s="339"/>
      <c r="Q39" s="339" t="s">
        <v>923</v>
      </c>
    </row>
    <row r="40" spans="1:17" ht="25" customHeight="1">
      <c r="A40" s="22"/>
      <c r="B40" s="66" t="s">
        <v>39</v>
      </c>
      <c r="C40" s="32" t="s">
        <v>0</v>
      </c>
      <c r="D40" s="31"/>
      <c r="E40" s="31"/>
      <c r="F40" s="31"/>
      <c r="G40" s="31"/>
      <c r="H40" s="31"/>
      <c r="I40" s="31"/>
      <c r="J40" s="31"/>
      <c r="K40" s="31"/>
      <c r="L40" s="28"/>
      <c r="P40" s="339"/>
    </row>
    <row r="41" spans="1:17" ht="25" customHeight="1">
      <c r="A41" s="22"/>
      <c r="B41" s="64">
        <v>1</v>
      </c>
      <c r="C41" s="64" t="s">
        <v>161</v>
      </c>
      <c r="D41" s="31"/>
      <c r="E41" s="31"/>
      <c r="F41" s="31"/>
      <c r="G41" s="31"/>
      <c r="H41" s="31"/>
      <c r="I41" s="31"/>
      <c r="J41" s="31"/>
      <c r="K41" s="31"/>
      <c r="L41" s="28"/>
    </row>
    <row r="42" spans="1:17" ht="25" customHeight="1">
      <c r="A42" s="22"/>
      <c r="B42" s="64"/>
      <c r="C42" s="64" t="s">
        <v>52</v>
      </c>
      <c r="D42" s="31"/>
      <c r="E42" s="31"/>
      <c r="F42" s="31"/>
      <c r="G42" s="31"/>
      <c r="H42" s="31"/>
      <c r="I42" s="31"/>
      <c r="J42" s="31"/>
      <c r="K42" s="31"/>
      <c r="L42" s="28"/>
    </row>
    <row r="43" spans="1:17" ht="25" customHeight="1">
      <c r="A43" s="22"/>
      <c r="B43" s="64">
        <v>2</v>
      </c>
      <c r="C43" s="64" t="s">
        <v>41</v>
      </c>
      <c r="D43" s="31"/>
      <c r="E43" s="31"/>
      <c r="F43" s="31"/>
      <c r="G43" s="31"/>
      <c r="H43" s="31"/>
      <c r="I43" s="31"/>
      <c r="J43" s="31"/>
      <c r="K43" s="31"/>
      <c r="L43" s="28"/>
    </row>
    <row r="44" spans="1:17" ht="25" customHeight="1">
      <c r="A44" s="22"/>
      <c r="B44" s="66" t="s">
        <v>40</v>
      </c>
      <c r="C44" s="32" t="s">
        <v>18</v>
      </c>
      <c r="D44" s="31"/>
      <c r="E44" s="31"/>
      <c r="F44" s="31"/>
      <c r="G44" s="31"/>
      <c r="H44" s="31"/>
      <c r="I44" s="31"/>
      <c r="J44" s="31"/>
      <c r="K44" s="31"/>
      <c r="L44" s="28"/>
    </row>
    <row r="45" spans="1:17" ht="25" customHeight="1">
      <c r="A45" s="22"/>
      <c r="C45" s="64" t="s">
        <v>10</v>
      </c>
      <c r="D45" s="31"/>
      <c r="E45" s="31"/>
      <c r="F45" s="31"/>
      <c r="G45" s="31"/>
      <c r="H45" s="31"/>
      <c r="I45" s="31"/>
      <c r="J45" s="31"/>
      <c r="K45" s="31"/>
      <c r="L45" s="28"/>
    </row>
    <row r="46" spans="1:17" ht="25" customHeight="1">
      <c r="A46" s="22"/>
      <c r="B46" s="66" t="s">
        <v>51</v>
      </c>
      <c r="C46" s="32" t="s">
        <v>6</v>
      </c>
      <c r="D46" s="31"/>
      <c r="E46" s="31"/>
      <c r="F46" s="31"/>
      <c r="G46" s="31"/>
      <c r="H46" s="31"/>
      <c r="I46" s="31"/>
      <c r="J46" s="31"/>
      <c r="K46" s="31"/>
      <c r="L46" s="28"/>
    </row>
    <row r="47" spans="1:17" ht="25" customHeight="1">
      <c r="A47" s="22"/>
      <c r="C47" s="69" t="s">
        <v>154</v>
      </c>
      <c r="E47" s="31"/>
      <c r="F47" s="31"/>
      <c r="G47" s="31"/>
      <c r="H47" s="31"/>
      <c r="I47" s="31"/>
      <c r="J47" s="31"/>
      <c r="K47" s="31"/>
      <c r="L47" s="28"/>
    </row>
    <row r="48" spans="1:17" ht="25" customHeight="1">
      <c r="A48" s="22"/>
      <c r="B48" s="64"/>
      <c r="D48" s="31"/>
      <c r="E48" s="31"/>
      <c r="F48" s="31"/>
      <c r="G48" s="31"/>
      <c r="H48" s="31"/>
      <c r="I48" s="31"/>
      <c r="J48" s="31"/>
      <c r="K48" s="31"/>
      <c r="L48" s="28"/>
    </row>
    <row r="49" spans="1:12" ht="25" customHeight="1">
      <c r="A49" s="22"/>
      <c r="B49" s="71"/>
      <c r="C49" s="31"/>
      <c r="D49" s="31"/>
      <c r="E49" s="31"/>
      <c r="F49" s="31"/>
      <c r="G49" s="31"/>
      <c r="H49" s="31"/>
      <c r="I49" s="31"/>
      <c r="J49" s="31"/>
      <c r="K49" s="31"/>
      <c r="L49" s="28"/>
    </row>
    <row r="50" spans="1:12" ht="25" customHeight="1">
      <c r="A50" s="22"/>
      <c r="B50" s="71"/>
      <c r="C50" s="35"/>
      <c r="D50" s="31"/>
      <c r="E50" s="31"/>
      <c r="F50" s="31"/>
      <c r="G50" s="31"/>
      <c r="H50" s="31"/>
      <c r="I50" s="31"/>
      <c r="J50" s="31"/>
      <c r="K50" s="31"/>
      <c r="L50" s="28"/>
    </row>
    <row r="51" spans="1:12" ht="25" customHeight="1">
      <c r="A51" s="22"/>
      <c r="B51" s="71"/>
      <c r="C51" s="36"/>
      <c r="D51" s="31"/>
      <c r="E51" s="31"/>
      <c r="F51" s="31"/>
      <c r="G51" s="31"/>
      <c r="H51" s="31"/>
      <c r="I51" s="31"/>
      <c r="J51" s="31"/>
      <c r="K51" s="31"/>
      <c r="L51" s="28"/>
    </row>
    <row r="52" spans="1:12" ht="25" customHeight="1">
      <c r="A52" s="22"/>
      <c r="B52" s="71"/>
      <c r="C52" s="35"/>
      <c r="D52" s="31"/>
      <c r="E52" s="31"/>
      <c r="F52" s="31"/>
      <c r="G52" s="31"/>
      <c r="H52" s="31"/>
      <c r="I52" s="31"/>
      <c r="J52" s="31"/>
      <c r="K52" s="31"/>
      <c r="L52" s="28"/>
    </row>
    <row r="53" spans="1:12" ht="25" customHeight="1">
      <c r="A53" s="22"/>
      <c r="B53" s="64"/>
      <c r="C53" s="31"/>
      <c r="D53" s="31"/>
      <c r="E53" s="31"/>
      <c r="F53" s="31"/>
      <c r="G53" s="31"/>
      <c r="H53" s="31"/>
      <c r="I53" s="31"/>
      <c r="J53" s="31"/>
      <c r="K53" s="31"/>
      <c r="L53" s="28"/>
    </row>
    <row r="54" spans="1:12" ht="25" customHeight="1">
      <c r="A54" s="20"/>
      <c r="B54" s="71"/>
      <c r="C54" s="35"/>
      <c r="D54" s="31"/>
      <c r="E54" s="31"/>
      <c r="F54" s="31"/>
      <c r="G54" s="31"/>
      <c r="H54" s="31"/>
      <c r="I54" s="31"/>
      <c r="J54" s="31"/>
      <c r="K54" s="31"/>
      <c r="L54" s="28"/>
    </row>
    <row r="55" spans="1:12" ht="25" customHeight="1">
      <c r="A55" s="20"/>
      <c r="B55" s="71"/>
      <c r="C55" s="35"/>
      <c r="D55" s="31"/>
      <c r="E55" s="31"/>
      <c r="F55" s="31"/>
      <c r="G55" s="31"/>
      <c r="H55" s="31"/>
      <c r="I55" s="31"/>
      <c r="J55" s="31"/>
      <c r="K55" s="31"/>
      <c r="L55" s="28"/>
    </row>
    <row r="56" spans="1:12" ht="25" customHeight="1">
      <c r="A56" s="20"/>
      <c r="B56" s="71"/>
      <c r="C56" s="35"/>
      <c r="D56" s="31"/>
      <c r="E56" s="31"/>
      <c r="F56" s="31"/>
      <c r="G56" s="31"/>
      <c r="H56" s="31"/>
      <c r="I56" s="31"/>
      <c r="J56" s="31"/>
      <c r="K56" s="31"/>
      <c r="L56" s="28"/>
    </row>
    <row r="57" spans="1:12" ht="25" customHeight="1">
      <c r="A57" s="20"/>
      <c r="B57" s="71"/>
      <c r="C57" s="35"/>
      <c r="D57" s="31"/>
      <c r="E57" s="31"/>
      <c r="F57" s="31"/>
      <c r="G57" s="31"/>
      <c r="H57" s="31"/>
      <c r="I57" s="31"/>
      <c r="J57" s="31"/>
      <c r="K57" s="31"/>
      <c r="L57" s="28"/>
    </row>
    <row r="58" spans="1:12" ht="25" customHeight="1">
      <c r="A58" s="20"/>
      <c r="B58" s="71"/>
      <c r="C58" s="35"/>
      <c r="D58" s="31"/>
      <c r="E58" s="31"/>
      <c r="F58" s="31"/>
      <c r="G58" s="31"/>
      <c r="H58" s="31"/>
      <c r="I58" s="31"/>
      <c r="J58" s="31"/>
      <c r="K58" s="31"/>
      <c r="L58" s="28"/>
    </row>
    <row r="59" spans="1:12" ht="25" customHeight="1">
      <c r="A59" s="20"/>
      <c r="B59" s="64"/>
      <c r="C59" s="31"/>
      <c r="D59" s="31"/>
      <c r="E59" s="31"/>
      <c r="F59" s="31"/>
      <c r="G59" s="31"/>
      <c r="H59" s="31"/>
      <c r="I59" s="31"/>
      <c r="J59" s="31"/>
      <c r="K59" s="31"/>
      <c r="L59" s="28"/>
    </row>
    <row r="60" spans="1:12" ht="25" customHeight="1">
      <c r="A60" s="20"/>
      <c r="B60" s="64"/>
      <c r="C60" s="31"/>
      <c r="D60" s="31"/>
      <c r="E60" s="31"/>
      <c r="F60" s="31"/>
      <c r="G60" s="31"/>
      <c r="H60" s="31"/>
      <c r="I60" s="31"/>
      <c r="J60" s="31"/>
      <c r="K60" s="31"/>
      <c r="L60" s="28"/>
    </row>
    <row r="61" spans="1:12" ht="20">
      <c r="A61" s="20"/>
      <c r="B61" s="23"/>
      <c r="C61" s="24"/>
      <c r="D61" s="22"/>
      <c r="E61" s="22"/>
      <c r="F61" s="22"/>
      <c r="G61" s="22"/>
      <c r="H61" s="22"/>
      <c r="I61" s="20"/>
      <c r="J61" s="20"/>
      <c r="K61" s="28"/>
      <c r="L61" s="28"/>
    </row>
    <row r="62" spans="1:12">
      <c r="A62" s="28"/>
      <c r="B62" s="23"/>
      <c r="C62" s="22"/>
      <c r="D62" s="22"/>
      <c r="E62" s="22"/>
      <c r="F62" s="22"/>
      <c r="G62" s="22"/>
      <c r="H62" s="22"/>
      <c r="I62" s="28"/>
      <c r="J62" s="28"/>
      <c r="K62" s="28"/>
      <c r="L62" s="25"/>
    </row>
    <row r="63" spans="1:12" ht="17">
      <c r="A63" s="28"/>
      <c r="B63" s="478"/>
      <c r="C63" s="479"/>
      <c r="D63" s="22"/>
      <c r="E63" s="22"/>
      <c r="F63" s="22"/>
      <c r="G63" s="22"/>
      <c r="H63" s="22"/>
      <c r="I63" s="28"/>
      <c r="J63" s="28"/>
      <c r="K63" s="28"/>
      <c r="L63" s="25"/>
    </row>
    <row r="64" spans="1:12" ht="17" customHeight="1">
      <c r="A64" s="28"/>
      <c r="B64" s="72"/>
      <c r="C64" s="23"/>
      <c r="D64" s="22"/>
      <c r="E64" s="22"/>
      <c r="F64" s="22"/>
      <c r="G64" s="22"/>
      <c r="H64" s="22"/>
      <c r="I64" s="28"/>
      <c r="J64" s="28"/>
      <c r="K64" s="28"/>
      <c r="L64" s="25"/>
    </row>
    <row r="65" spans="1:12" ht="17" customHeight="1">
      <c r="A65" s="28"/>
      <c r="K65" s="28"/>
      <c r="L65" s="25"/>
    </row>
    <row r="66" spans="1:12" ht="17" customHeight="1">
      <c r="A66" s="28"/>
      <c r="K66" s="28"/>
      <c r="L66" s="25"/>
    </row>
    <row r="67" spans="1:12" ht="17" customHeight="1">
      <c r="A67" s="28"/>
      <c r="K67" s="28"/>
      <c r="L67" s="25"/>
    </row>
    <row r="68" spans="1:12" ht="17" customHeight="1">
      <c r="A68" s="28"/>
      <c r="K68" s="28"/>
      <c r="L68" s="25"/>
    </row>
    <row r="69" spans="1:12" ht="17" customHeight="1">
      <c r="A69" s="20"/>
      <c r="D69" s="20"/>
      <c r="E69" s="20"/>
      <c r="F69" s="20"/>
      <c r="G69" s="20"/>
      <c r="H69" s="20"/>
      <c r="I69" s="20"/>
      <c r="J69" s="20"/>
      <c r="K69" s="28"/>
      <c r="L69" s="28"/>
    </row>
    <row r="70" spans="1:12" ht="17" customHeight="1">
      <c r="A70" s="20"/>
      <c r="D70" s="20"/>
      <c r="E70" s="20"/>
      <c r="F70" s="20"/>
      <c r="G70" s="20"/>
      <c r="H70" s="20"/>
      <c r="I70" s="20"/>
      <c r="J70" s="20"/>
      <c r="K70" s="28"/>
      <c r="L70" s="28"/>
    </row>
    <row r="71" spans="1:12" ht="17" customHeight="1">
      <c r="A71" s="20"/>
      <c r="B71" s="72"/>
      <c r="C71" s="20"/>
      <c r="D71" s="20"/>
      <c r="E71" s="20"/>
      <c r="F71" s="20"/>
      <c r="G71" s="20"/>
      <c r="H71" s="20"/>
      <c r="I71" s="20"/>
      <c r="J71" s="20"/>
      <c r="K71" s="28"/>
      <c r="L71" s="28"/>
    </row>
    <row r="72" spans="1:12" ht="17" customHeight="1">
      <c r="A72" s="20"/>
      <c r="B72" s="23"/>
      <c r="C72" s="20"/>
      <c r="D72" s="20"/>
      <c r="E72" s="20"/>
      <c r="F72" s="20"/>
      <c r="G72" s="20"/>
      <c r="H72" s="20"/>
      <c r="I72" s="20"/>
      <c r="J72" s="20"/>
      <c r="K72" s="28"/>
      <c r="L72" s="28"/>
    </row>
    <row r="73" spans="1:12" ht="17" customHeight="1">
      <c r="A73" s="20"/>
      <c r="B73" s="478"/>
      <c r="C73" s="479"/>
      <c r="D73" s="20"/>
      <c r="E73" s="20"/>
      <c r="F73" s="20"/>
      <c r="G73" s="20"/>
      <c r="H73" s="20"/>
      <c r="I73" s="20"/>
      <c r="J73" s="20"/>
      <c r="K73" s="28"/>
      <c r="L73" s="28"/>
    </row>
    <row r="74" spans="1:12" ht="17" customHeight="1">
      <c r="A74" s="20"/>
    </row>
    <row r="75" spans="1:12" ht="17" customHeight="1">
      <c r="A75" s="20"/>
    </row>
    <row r="76" spans="1:12" ht="17" customHeight="1">
      <c r="A76" s="20"/>
    </row>
    <row r="77" spans="1:12" ht="17" customHeight="1">
      <c r="A77" s="20"/>
    </row>
    <row r="78" spans="1:12" ht="17" customHeight="1">
      <c r="A78" s="20"/>
    </row>
    <row r="79" spans="1:12" ht="17" customHeight="1">
      <c r="A79" s="20"/>
    </row>
    <row r="80" spans="1:12" ht="17" customHeight="1">
      <c r="A80" s="20"/>
    </row>
    <row r="81" spans="1:12" ht="17" customHeight="1">
      <c r="A81" s="20"/>
    </row>
    <row r="82" spans="1:12" ht="17" customHeight="1">
      <c r="A82" s="20"/>
    </row>
    <row r="83" spans="1:12" ht="17" customHeight="1">
      <c r="A83" s="20"/>
    </row>
    <row r="84" spans="1:12" ht="17" customHeight="1">
      <c r="A84" s="20"/>
    </row>
    <row r="85" spans="1:12" ht="17" customHeight="1">
      <c r="A85" s="20"/>
      <c r="D85" s="20"/>
      <c r="E85" s="20"/>
      <c r="F85" s="20"/>
      <c r="G85" s="20"/>
      <c r="H85" s="20"/>
      <c r="I85" s="20"/>
      <c r="J85" s="20"/>
      <c r="K85" s="28"/>
      <c r="L85" s="28"/>
    </row>
    <row r="86" spans="1:12" ht="17" customHeight="1">
      <c r="A86" s="20"/>
      <c r="D86" s="20"/>
      <c r="E86" s="20"/>
      <c r="F86" s="20"/>
      <c r="G86" s="20"/>
      <c r="H86" s="20"/>
      <c r="I86" s="20"/>
      <c r="J86" s="20"/>
      <c r="K86" s="28"/>
      <c r="L86" s="28"/>
    </row>
    <row r="87" spans="1:12" ht="17" customHeight="1">
      <c r="A87" s="20"/>
      <c r="B87" s="23"/>
      <c r="C87" s="20"/>
      <c r="D87" s="20"/>
      <c r="E87" s="20"/>
      <c r="F87" s="20"/>
      <c r="G87" s="20"/>
      <c r="H87" s="20"/>
      <c r="I87" s="20"/>
      <c r="J87" s="20"/>
      <c r="K87" s="28"/>
      <c r="L87" s="28"/>
    </row>
    <row r="88" spans="1:12" ht="17" customHeight="1">
      <c r="A88" s="28"/>
      <c r="B88" s="23"/>
      <c r="C88" s="28"/>
      <c r="D88" s="28"/>
      <c r="E88" s="28"/>
      <c r="F88" s="28"/>
      <c r="G88" s="28"/>
      <c r="H88" s="28"/>
      <c r="I88" s="28"/>
      <c r="J88" s="28"/>
      <c r="K88" s="28"/>
      <c r="L88" s="28"/>
    </row>
    <row r="89" spans="1:12" ht="17" customHeight="1">
      <c r="A89" s="28"/>
      <c r="B89" s="23"/>
      <c r="C89" s="28"/>
      <c r="D89" s="28"/>
      <c r="E89" s="28"/>
      <c r="F89" s="28"/>
      <c r="G89" s="28"/>
      <c r="H89" s="28"/>
      <c r="I89" s="28"/>
      <c r="J89" s="28"/>
      <c r="K89" s="28"/>
      <c r="L89" s="28"/>
    </row>
    <row r="90" spans="1:12">
      <c r="A90" s="28"/>
      <c r="B90" s="23"/>
      <c r="C90" s="28"/>
      <c r="D90" s="28"/>
      <c r="E90" s="28"/>
      <c r="F90" s="28"/>
      <c r="G90" s="28"/>
      <c r="H90" s="28"/>
      <c r="I90" s="28"/>
      <c r="J90" s="28"/>
      <c r="K90" s="28"/>
      <c r="L90" s="28"/>
    </row>
    <row r="91" spans="1:12">
      <c r="A91" s="28"/>
      <c r="B91" s="23"/>
      <c r="C91" s="28"/>
      <c r="D91" s="28"/>
      <c r="E91" s="28"/>
      <c r="F91" s="28"/>
      <c r="G91" s="28"/>
      <c r="H91" s="28"/>
      <c r="I91" s="28"/>
      <c r="J91" s="28"/>
      <c r="K91" s="28"/>
      <c r="L91" s="28"/>
    </row>
  </sheetData>
  <mergeCells count="3">
    <mergeCell ref="B2:K2"/>
    <mergeCell ref="B63:C63"/>
    <mergeCell ref="B73:C73"/>
  </mergeCells>
  <phoneticPr fontId="9"/>
  <pageMargins left="0.39000000000000007" right="0.2" top="0.2" bottom="0.2" header="0.51" footer="0.51"/>
  <rowBreaks count="2" manualBreakCount="2">
    <brk id="48" max="16383" man="1"/>
    <brk id="60" max="16383" man="1"/>
  </rowBreaks>
  <colBreaks count="1" manualBreakCount="1">
    <brk id="20" max="1048575" man="1"/>
  </colBreak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ワークシート</vt:lpstr>
      </vt:variant>
      <vt:variant>
        <vt:i4>8</vt:i4>
      </vt:variant>
    </vt:vector>
  </HeadingPairs>
  <TitlesOfParts>
    <vt:vector size="8" baseType="lpstr">
      <vt:lpstr>10.12歳以下男子</vt:lpstr>
      <vt:lpstr>１４.16歳以下男子</vt:lpstr>
      <vt:lpstr>18歳以下男子</vt:lpstr>
      <vt:lpstr>１０.12歳以下女子</vt:lpstr>
      <vt:lpstr>１４.16歳以下女子</vt:lpstr>
      <vt:lpstr>18歳以下女子</vt:lpstr>
      <vt:lpstr>得点テーブルNEW</vt:lpstr>
      <vt:lpstr>ランキング規定</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サンタハウス</cp:lastModifiedBy>
  <cp:lastPrinted>2025-04-14T09:21:46Z</cp:lastPrinted>
  <dcterms:created xsi:type="dcterms:W3CDTF">2010-04-15T04:04:45Z</dcterms:created>
  <dcterms:modified xsi:type="dcterms:W3CDTF">2026-04-21T12:38:11Z</dcterms:modified>
</cp:coreProperties>
</file>